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hidePivotFieldList="1" defaultThemeVersion="166925"/>
  <xr:revisionPtr revIDLastSave="33" documentId="8_{DF8054AC-1D4B-4E36-852D-D633205C6141}" xr6:coauthVersionLast="45" xr6:coauthVersionMax="45" xr10:uidLastSave="{2C91F42A-FF4C-48C2-8859-5756F51F6142}"/>
  <bookViews>
    <workbookView xWindow="-108" yWindow="-108" windowWidth="23256" windowHeight="12576" xr2:uid="{0F15B9AB-5BFA-488B-908A-AAEB0CD8D885}"/>
  </bookViews>
  <sheets>
    <sheet name="tota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3" l="1"/>
  <c r="E54" i="3"/>
  <c r="D54" i="3"/>
  <c r="C54" i="3"/>
  <c r="F51" i="3"/>
  <c r="E51" i="3"/>
  <c r="D51" i="3"/>
  <c r="C51" i="3"/>
  <c r="L10" i="3" l="1"/>
  <c r="L11" i="3" s="1"/>
  <c r="K10" i="3"/>
  <c r="K11" i="3" s="1"/>
  <c r="J10" i="3"/>
  <c r="J11" i="3" s="1"/>
  <c r="I10" i="3"/>
  <c r="I11" i="3" s="1"/>
  <c r="F10" i="3" l="1"/>
  <c r="F11" i="3" s="1"/>
  <c r="E10" i="3"/>
  <c r="E11" i="3" s="1"/>
  <c r="D10" i="3"/>
  <c r="D11" i="3" s="1"/>
  <c r="C10" i="3"/>
  <c r="C11" i="3" s="1"/>
  <c r="F49" i="3" l="1"/>
  <c r="E49" i="3"/>
  <c r="D49" i="3"/>
  <c r="C49" i="3"/>
  <c r="F46" i="3" l="1"/>
  <c r="E46" i="3"/>
  <c r="D46" i="3"/>
  <c r="C46" i="3"/>
  <c r="F43" i="3" l="1"/>
  <c r="E43" i="3"/>
  <c r="D43" i="3"/>
  <c r="C43" i="3"/>
  <c r="F40" i="3" l="1"/>
  <c r="E40" i="3"/>
  <c r="D40" i="3"/>
  <c r="C40" i="3"/>
  <c r="F37" i="3" l="1"/>
  <c r="E37" i="3"/>
  <c r="D37" i="3"/>
  <c r="C37" i="3"/>
  <c r="D21" i="3" l="1"/>
  <c r="D22" i="3" s="1"/>
  <c r="E21" i="3"/>
  <c r="E22" i="3" s="1"/>
  <c r="F21" i="3"/>
  <c r="F22" i="3" s="1"/>
  <c r="C21" i="3"/>
  <c r="C22" i="3" s="1"/>
  <c r="F34" i="3" l="1"/>
  <c r="E34" i="3"/>
  <c r="D34" i="3"/>
  <c r="C34" i="3"/>
  <c r="F31" i="3" l="1"/>
  <c r="E31" i="3"/>
  <c r="D31" i="3"/>
  <c r="C31" i="3"/>
  <c r="F28" i="3" l="1"/>
  <c r="E28" i="3"/>
  <c r="D28" i="3"/>
  <c r="C28" i="3"/>
</calcChain>
</file>

<file path=xl/sharedStrings.xml><?xml version="1.0" encoding="utf-8"?>
<sst xmlns="http://schemas.openxmlformats.org/spreadsheetml/2006/main" count="73" uniqueCount="33">
  <si>
    <t>Oost-Vlaanderen</t>
  </si>
  <si>
    <t>Limburg</t>
  </si>
  <si>
    <t>West-Vlaanderen</t>
  </si>
  <si>
    <t>Antwerpen</t>
  </si>
  <si>
    <t>Vlaams-Brabant</t>
  </si>
  <si>
    <t>aantal besmettingen (indexpatiënt) leerling</t>
  </si>
  <si>
    <t>aantal besmettingen (indexpatiënt) personeelslid</t>
  </si>
  <si>
    <t>aantal personeelsleden in quarantaine</t>
  </si>
  <si>
    <t>Totaal</t>
  </si>
  <si>
    <t>% t.o.v. het totaal aantal leerlingen (1) 
of het totaal aantal personeelsleden (2):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</si>
  <si>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</si>
  <si>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</si>
  <si>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</si>
  <si>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Provincie CLB</t>
  </si>
  <si>
    <t>B.H.G.</t>
  </si>
  <si>
    <t>01/09 - 13/09:</t>
  </si>
  <si>
    <t>14/09 - 27/09:</t>
  </si>
  <si>
    <t>28/09 - 11/10:</t>
  </si>
  <si>
    <t>12/10 - 25/10:</t>
  </si>
  <si>
    <t>26/10 - 08/11:</t>
  </si>
  <si>
    <t>09/11 - 22/11:</t>
  </si>
  <si>
    <t>23/11 - 06/12:</t>
  </si>
  <si>
    <t>07/12 - 20/12:</t>
  </si>
  <si>
    <t>Week 1:</t>
  </si>
  <si>
    <t xml:space="preserve">Week 2: </t>
  </si>
  <si>
    <t>04/01 - 17/01:</t>
  </si>
  <si>
    <t>Vorige periodes:</t>
  </si>
  <si>
    <t>aantal
leerlingen
 in quarantaine</t>
  </si>
  <si>
    <t>Week 1 + week 2:</t>
  </si>
  <si>
    <t>01/02 - 07/02</t>
  </si>
  <si>
    <t>08/02 - 14/02</t>
  </si>
  <si>
    <t>01/02 - 14/02</t>
  </si>
  <si>
    <t>18/01 - 31/01: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</si>
</sst>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10" fontId="3" fillId="0" borderId="0" xfId="0" applyNumberFormat="1" applyFont="1" applyAlignment="1">
      <alignment horizontal="right" wrapText="1"/>
    </xf>
    <xf numFmtId="0" fontId="5" fillId="0" borderId="0" xfId="0" quotePrefix="1" applyFont="1" applyAlignment="1">
      <alignment horizontal="left"/>
    </xf>
    <xf numFmtId="0" fontId="6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right"/>
    </xf>
    <xf numFmtId="3" fontId="6" fillId="0" borderId="0" xfId="0" applyNumberFormat="1" applyFont="1"/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9" fontId="0" fillId="0" borderId="0" xfId="0" applyNumberFormat="1" applyBorder="1" applyAlignment="1">
      <alignment horizontal="right"/>
    </xf>
    <xf numFmtId="10" fontId="7" fillId="0" borderId="0" xfId="0" applyNumberFormat="1" applyFont="1" applyAlignment="1">
      <alignment horizontal="right"/>
    </xf>
    <xf numFmtId="0" fontId="7" fillId="0" borderId="0" xfId="0" applyFont="1"/>
    <xf numFmtId="0" fontId="1" fillId="0" borderId="0" xfId="0" applyFont="1"/>
    <xf numFmtId="10" fontId="7" fillId="0" borderId="0" xfId="0" applyNumberFormat="1" applyFont="1" applyBorder="1" applyAlignment="1">
      <alignment horizontal="right"/>
    </xf>
    <xf numFmtId="0" fontId="8" fillId="2" borderId="2" xfId="0" applyFont="1" applyFill="1" applyBorder="1" applyAlignment="1">
      <alignment horizontal="center" wrapText="1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8" fillId="5" borderId="2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right" wrapText="1"/>
    </xf>
    <xf numFmtId="3" fontId="1" fillId="6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right"/>
    </xf>
    <xf numFmtId="3" fontId="1" fillId="4" borderId="3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</cellXfs>
  <cellStyles count="4">
    <cellStyle name="Standaard" xfId="0" builtinId="0"/>
    <cellStyle name="Standaard 2" xfId="1" xr:uid="{7DABF4E6-6D52-433C-8798-B7E4D85EAC2C}"/>
    <cellStyle name="Standaard 3" xfId="2" xr:uid="{D43FB8D7-BF85-483F-B433-2318D7D4EC11}"/>
    <cellStyle name="Standaard 4" xfId="3" xr:uid="{2AE392FC-C6AC-49EE-A444-59248F54C89C}"/>
  </cellStyles>
  <dxfs count="0"/>
  <tableStyles count="0" defaultTableStyle="TableStyleMedium2" defaultPivotStyle="PivotStyleLight16"/>
  <colors>
    <mruColors>
      <color rgb="FFCCECFF"/>
      <color rgb="FFCCFFC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D6FA-9278-444E-8046-C7A0E8611257}">
  <sheetPr>
    <tabColor theme="9" tint="0.59999389629810485"/>
    <pageSetUpPr fitToPage="1"/>
  </sheetPr>
  <dimension ref="B2:L63"/>
  <sheetViews>
    <sheetView tabSelected="1" zoomScale="80" zoomScaleNormal="80" workbookViewId="0"/>
  </sheetViews>
  <sheetFormatPr defaultRowHeight="14.4" x14ac:dyDescent="0.3"/>
  <cols>
    <col min="1" max="1" width="8.5546875" customWidth="1"/>
    <col min="2" max="2" width="33.109375" bestFit="1" customWidth="1"/>
    <col min="3" max="6" width="15.77734375" customWidth="1"/>
    <col min="7" max="7" width="3.44140625" customWidth="1"/>
    <col min="8" max="8" width="33.109375" customWidth="1"/>
    <col min="9" max="12" width="15.88671875" customWidth="1"/>
  </cols>
  <sheetData>
    <row r="2" spans="2:12" x14ac:dyDescent="0.3">
      <c r="B2" s="15" t="s">
        <v>23</v>
      </c>
      <c r="C2" s="37" t="s">
        <v>29</v>
      </c>
      <c r="D2" s="38"/>
      <c r="E2" s="38"/>
      <c r="F2" s="39"/>
      <c r="H2" s="15" t="s">
        <v>24</v>
      </c>
      <c r="I2" s="37" t="s">
        <v>30</v>
      </c>
      <c r="J2" s="38"/>
      <c r="K2" s="38"/>
      <c r="L2" s="39"/>
    </row>
    <row r="3" spans="2:12" ht="57.6" x14ac:dyDescent="0.3">
      <c r="B3" s="17" t="s">
        <v>13</v>
      </c>
      <c r="C3" s="17" t="s">
        <v>5</v>
      </c>
      <c r="D3" s="17" t="s">
        <v>6</v>
      </c>
      <c r="E3" s="17" t="s">
        <v>27</v>
      </c>
      <c r="F3" s="17" t="s">
        <v>7</v>
      </c>
      <c r="H3" s="17" t="s">
        <v>13</v>
      </c>
      <c r="I3" s="17" t="s">
        <v>5</v>
      </c>
      <c r="J3" s="17" t="s">
        <v>6</v>
      </c>
      <c r="K3" s="17" t="s">
        <v>27</v>
      </c>
      <c r="L3" s="17" t="s">
        <v>7</v>
      </c>
    </row>
    <row r="4" spans="2:12" x14ac:dyDescent="0.3">
      <c r="B4" s="24" t="s">
        <v>3</v>
      </c>
      <c r="C4" s="22">
        <v>587</v>
      </c>
      <c r="D4" s="22">
        <v>53</v>
      </c>
      <c r="E4" s="22">
        <v>1629</v>
      </c>
      <c r="F4" s="22">
        <v>39</v>
      </c>
      <c r="H4" s="24" t="s">
        <v>3</v>
      </c>
      <c r="I4" s="22">
        <v>372</v>
      </c>
      <c r="J4" s="22">
        <v>48</v>
      </c>
      <c r="K4" s="22">
        <v>1551</v>
      </c>
      <c r="L4" s="22">
        <v>31</v>
      </c>
    </row>
    <row r="5" spans="2:12" x14ac:dyDescent="0.3">
      <c r="B5" s="25" t="s">
        <v>14</v>
      </c>
      <c r="C5" s="18">
        <v>117</v>
      </c>
      <c r="D5" s="18">
        <v>23</v>
      </c>
      <c r="E5" s="18">
        <v>844</v>
      </c>
      <c r="F5" s="18">
        <v>19</v>
      </c>
      <c r="H5" s="25" t="s">
        <v>14</v>
      </c>
      <c r="I5" s="18">
        <v>89</v>
      </c>
      <c r="J5" s="18">
        <v>5</v>
      </c>
      <c r="K5" s="18">
        <v>306</v>
      </c>
      <c r="L5" s="18">
        <v>6</v>
      </c>
    </row>
    <row r="6" spans="2:12" x14ac:dyDescent="0.3">
      <c r="B6" s="25" t="s">
        <v>1</v>
      </c>
      <c r="C6" s="18">
        <v>351</v>
      </c>
      <c r="D6" s="18">
        <v>17</v>
      </c>
      <c r="E6" s="18">
        <v>1085</v>
      </c>
      <c r="F6" s="18">
        <v>9</v>
      </c>
      <c r="H6" s="25" t="s">
        <v>1</v>
      </c>
      <c r="I6" s="18">
        <v>151</v>
      </c>
      <c r="J6" s="18">
        <v>12</v>
      </c>
      <c r="K6" s="18">
        <v>558</v>
      </c>
      <c r="L6" s="18">
        <v>3</v>
      </c>
    </row>
    <row r="7" spans="2:12" x14ac:dyDescent="0.3">
      <c r="B7" s="25" t="s">
        <v>0</v>
      </c>
      <c r="C7" s="18">
        <v>590</v>
      </c>
      <c r="D7" s="18">
        <v>66</v>
      </c>
      <c r="E7" s="18">
        <v>2268</v>
      </c>
      <c r="F7" s="18">
        <v>52</v>
      </c>
      <c r="H7" s="25" t="s">
        <v>0</v>
      </c>
      <c r="I7" s="18">
        <v>413</v>
      </c>
      <c r="J7" s="18">
        <v>35</v>
      </c>
      <c r="K7" s="18">
        <v>1537</v>
      </c>
      <c r="L7" s="18">
        <v>20</v>
      </c>
    </row>
    <row r="8" spans="2:12" x14ac:dyDescent="0.3">
      <c r="B8" s="25" t="s">
        <v>4</v>
      </c>
      <c r="C8" s="18">
        <v>206</v>
      </c>
      <c r="D8" s="18">
        <v>26</v>
      </c>
      <c r="E8" s="18">
        <v>980</v>
      </c>
      <c r="F8" s="18">
        <v>5</v>
      </c>
      <c r="H8" s="25" t="s">
        <v>4</v>
      </c>
      <c r="I8" s="18">
        <v>121</v>
      </c>
      <c r="J8" s="18">
        <v>18</v>
      </c>
      <c r="K8" s="18">
        <v>422</v>
      </c>
      <c r="L8" s="18">
        <v>6</v>
      </c>
    </row>
    <row r="9" spans="2:12" x14ac:dyDescent="0.3">
      <c r="B9" s="26" t="s">
        <v>2</v>
      </c>
      <c r="C9" s="19">
        <v>394</v>
      </c>
      <c r="D9" s="19">
        <v>48</v>
      </c>
      <c r="E9" s="19">
        <v>1786</v>
      </c>
      <c r="F9" s="19">
        <v>27</v>
      </c>
      <c r="H9" s="26" t="s">
        <v>2</v>
      </c>
      <c r="I9" s="19">
        <v>275</v>
      </c>
      <c r="J9" s="19">
        <v>40</v>
      </c>
      <c r="K9" s="19">
        <v>708</v>
      </c>
      <c r="L9" s="19">
        <v>38</v>
      </c>
    </row>
    <row r="10" spans="2:12" x14ac:dyDescent="0.3">
      <c r="B10" s="20" t="s">
        <v>8</v>
      </c>
      <c r="C10" s="21">
        <f>SUM(C4:C9)</f>
        <v>2245</v>
      </c>
      <c r="D10" s="21">
        <f t="shared" ref="D10:F10" si="0">SUM(D4:D9)</f>
        <v>233</v>
      </c>
      <c r="E10" s="21">
        <f t="shared" si="0"/>
        <v>8592</v>
      </c>
      <c r="F10" s="21">
        <f t="shared" si="0"/>
        <v>151</v>
      </c>
      <c r="H10" s="20" t="s">
        <v>8</v>
      </c>
      <c r="I10" s="21">
        <f>SUM(I4:I9)</f>
        <v>1421</v>
      </c>
      <c r="J10" s="21">
        <f t="shared" ref="J10:L10" si="1">SUM(J4:J9)</f>
        <v>158</v>
      </c>
      <c r="K10" s="21">
        <f t="shared" si="1"/>
        <v>5082</v>
      </c>
      <c r="L10" s="21">
        <f t="shared" si="1"/>
        <v>104</v>
      </c>
    </row>
    <row r="11" spans="2:12" ht="24.6" x14ac:dyDescent="0.3">
      <c r="B11" s="23" t="s">
        <v>9</v>
      </c>
      <c r="C11" s="16">
        <f>C10/$F$58</f>
        <v>1.8762274873594918E-3</v>
      </c>
      <c r="D11" s="16">
        <f>D10/$F$59</f>
        <v>1.4186469882672414E-3</v>
      </c>
      <c r="E11" s="16">
        <f>E10/$F$58</f>
        <v>7.1806443525134767E-3</v>
      </c>
      <c r="F11" s="16">
        <f>F10/$F$59</f>
        <v>9.1938066621610921E-4</v>
      </c>
      <c r="H11" s="23" t="s">
        <v>9</v>
      </c>
      <c r="I11" s="16">
        <f>I10/$F$58</f>
        <v>1.1875809619322217E-3</v>
      </c>
      <c r="J11" s="16">
        <f>J10/$F$59</f>
        <v>9.6200096200096204E-4</v>
      </c>
      <c r="K11" s="16">
        <f>K10/$F$58</f>
        <v>4.2472107308511968E-3</v>
      </c>
      <c r="L11" s="16">
        <f>L10/$F$59</f>
        <v>6.3321582308924077E-4</v>
      </c>
    </row>
    <row r="12" spans="2:12" x14ac:dyDescent="0.3">
      <c r="B12" s="2"/>
      <c r="C12" s="3"/>
      <c r="D12" s="3"/>
      <c r="E12" s="3"/>
      <c r="F12" s="3"/>
    </row>
    <row r="13" spans="2:12" x14ac:dyDescent="0.3">
      <c r="B13" s="15" t="s">
        <v>28</v>
      </c>
      <c r="C13" s="34" t="s">
        <v>31</v>
      </c>
      <c r="D13" s="35"/>
      <c r="E13" s="35"/>
      <c r="F13" s="36"/>
      <c r="G13" s="1"/>
    </row>
    <row r="14" spans="2:12" ht="57.6" x14ac:dyDescent="0.3">
      <c r="B14" s="17" t="s">
        <v>13</v>
      </c>
      <c r="C14" s="17" t="s">
        <v>5</v>
      </c>
      <c r="D14" s="17" t="s">
        <v>6</v>
      </c>
      <c r="E14" s="17" t="s">
        <v>27</v>
      </c>
      <c r="F14" s="17" t="s">
        <v>7</v>
      </c>
      <c r="G14" s="11"/>
    </row>
    <row r="15" spans="2:12" x14ac:dyDescent="0.3">
      <c r="B15" s="24" t="s">
        <v>3</v>
      </c>
      <c r="C15" s="22">
        <v>959</v>
      </c>
      <c r="D15" s="22">
        <v>101</v>
      </c>
      <c r="E15" s="22">
        <v>3180</v>
      </c>
      <c r="F15" s="22">
        <v>70</v>
      </c>
      <c r="G15" s="12"/>
    </row>
    <row r="16" spans="2:12" x14ac:dyDescent="0.3">
      <c r="B16" s="25" t="s">
        <v>14</v>
      </c>
      <c r="C16" s="18">
        <v>206</v>
      </c>
      <c r="D16" s="18">
        <v>28</v>
      </c>
      <c r="E16" s="18">
        <v>1150</v>
      </c>
      <c r="F16" s="18">
        <v>25</v>
      </c>
      <c r="G16" s="12"/>
    </row>
    <row r="17" spans="2:7" x14ac:dyDescent="0.3">
      <c r="B17" s="25" t="s">
        <v>1</v>
      </c>
      <c r="C17" s="18">
        <v>502</v>
      </c>
      <c r="D17" s="18">
        <v>29</v>
      </c>
      <c r="E17" s="18">
        <v>1643</v>
      </c>
      <c r="F17" s="18">
        <v>12</v>
      </c>
      <c r="G17" s="12"/>
    </row>
    <row r="18" spans="2:7" x14ac:dyDescent="0.3">
      <c r="B18" s="25" t="s">
        <v>0</v>
      </c>
      <c r="C18" s="18">
        <v>1003</v>
      </c>
      <c r="D18" s="18">
        <v>101</v>
      </c>
      <c r="E18" s="18">
        <v>3805</v>
      </c>
      <c r="F18" s="18">
        <v>72</v>
      </c>
      <c r="G18" s="12"/>
    </row>
    <row r="19" spans="2:7" x14ac:dyDescent="0.3">
      <c r="B19" s="25" t="s">
        <v>4</v>
      </c>
      <c r="C19" s="18">
        <v>327</v>
      </c>
      <c r="D19" s="18">
        <v>44</v>
      </c>
      <c r="E19" s="18">
        <v>1402</v>
      </c>
      <c r="F19" s="18">
        <v>11</v>
      </c>
      <c r="G19" s="12"/>
    </row>
    <row r="20" spans="2:7" x14ac:dyDescent="0.3">
      <c r="B20" s="26" t="s">
        <v>2</v>
      </c>
      <c r="C20" s="19">
        <v>669</v>
      </c>
      <c r="D20" s="19">
        <v>88</v>
      </c>
      <c r="E20" s="19">
        <v>2494</v>
      </c>
      <c r="F20" s="19">
        <v>65</v>
      </c>
      <c r="G20" s="12"/>
    </row>
    <row r="21" spans="2:7" x14ac:dyDescent="0.3">
      <c r="B21" s="20" t="s">
        <v>8</v>
      </c>
      <c r="C21" s="21">
        <f>SUM(C15:C20)</f>
        <v>3666</v>
      </c>
      <c r="D21" s="21">
        <f>SUM(D15:D20)</f>
        <v>391</v>
      </c>
      <c r="E21" s="21">
        <f>SUM(E15:E20)</f>
        <v>13674</v>
      </c>
      <c r="F21" s="21">
        <f>SUM(F15:F20)</f>
        <v>255</v>
      </c>
      <c r="G21" s="12"/>
    </row>
    <row r="22" spans="2:7" s="14" customFormat="1" ht="24.6" x14ac:dyDescent="0.3">
      <c r="B22" s="23" t="s">
        <v>9</v>
      </c>
      <c r="C22" s="16">
        <f>C21/$F$58</f>
        <v>3.0638084492917135E-3</v>
      </c>
      <c r="D22" s="16">
        <f>D21/$F$59</f>
        <v>2.3806479502682036E-3</v>
      </c>
      <c r="E22" s="16">
        <f>E21/$F$58</f>
        <v>1.1427855083364673E-2</v>
      </c>
      <c r="F22" s="16">
        <f>F21/$F$59</f>
        <v>1.55259648930535E-3</v>
      </c>
      <c r="G22" s="4"/>
    </row>
    <row r="23" spans="2:7" s="14" customFormat="1" ht="13.8" x14ac:dyDescent="0.3">
      <c r="B23" s="23"/>
      <c r="C23" s="16"/>
      <c r="D23" s="16"/>
      <c r="E23" s="16"/>
      <c r="F23" s="16"/>
      <c r="G23" s="4"/>
    </row>
    <row r="24" spans="2:7" x14ac:dyDescent="0.3">
      <c r="B24" s="2"/>
      <c r="C24" s="3"/>
      <c r="D24" s="3"/>
      <c r="E24" s="3"/>
      <c r="F24" s="3"/>
      <c r="G24" s="4"/>
    </row>
    <row r="25" spans="2:7" x14ac:dyDescent="0.3">
      <c r="B25" s="15"/>
      <c r="C25" s="3"/>
      <c r="D25" s="3"/>
      <c r="E25" s="3"/>
      <c r="F25" s="3"/>
      <c r="G25" s="4"/>
    </row>
    <row r="26" spans="2:7" ht="57.6" x14ac:dyDescent="0.3">
      <c r="B26" s="15" t="s">
        <v>26</v>
      </c>
      <c r="C26" s="29" t="s">
        <v>5</v>
      </c>
      <c r="D26" s="29" t="s">
        <v>6</v>
      </c>
      <c r="E26" s="29" t="s">
        <v>27</v>
      </c>
      <c r="F26" s="29" t="s">
        <v>7</v>
      </c>
    </row>
    <row r="27" spans="2:7" x14ac:dyDescent="0.3">
      <c r="B27" s="30" t="s">
        <v>15</v>
      </c>
      <c r="C27" s="31">
        <v>638</v>
      </c>
      <c r="D27" s="31">
        <v>86</v>
      </c>
      <c r="E27" s="31">
        <v>4278</v>
      </c>
      <c r="F27" s="31">
        <v>368</v>
      </c>
    </row>
    <row r="28" spans="2:7" s="14" customFormat="1" ht="27.6" x14ac:dyDescent="0.3">
      <c r="B28" s="28" t="s">
        <v>9</v>
      </c>
      <c r="C28" s="13">
        <f>C27/$F$58</f>
        <v>5.3319961556140571E-4</v>
      </c>
      <c r="D28" s="13">
        <f>D27/$F$59</f>
        <v>5.2362077678533379E-4</v>
      </c>
      <c r="E28" s="13">
        <f>E27/$F$58</f>
        <v>3.5752789269148802E-3</v>
      </c>
      <c r="F28" s="13">
        <f>F27/$F$59</f>
        <v>2.2406098355465445E-3</v>
      </c>
    </row>
    <row r="29" spans="2:7" ht="5.4" customHeight="1" x14ac:dyDescent="0.3">
      <c r="B29" s="27"/>
    </row>
    <row r="30" spans="2:7" x14ac:dyDescent="0.3">
      <c r="B30" s="30" t="s">
        <v>16</v>
      </c>
      <c r="C30" s="31">
        <v>1620</v>
      </c>
      <c r="D30" s="31">
        <v>286</v>
      </c>
      <c r="E30" s="31">
        <v>11259</v>
      </c>
      <c r="F30" s="31">
        <v>681</v>
      </c>
    </row>
    <row r="31" spans="2:7" s="14" customFormat="1" ht="27.6" x14ac:dyDescent="0.3">
      <c r="B31" s="28" t="s">
        <v>9</v>
      </c>
      <c r="C31" s="13">
        <f>C30/$F$58</f>
        <v>1.3538924407672057E-3</v>
      </c>
      <c r="D31" s="13">
        <f>D30/$F$59</f>
        <v>1.7413435134954122E-3</v>
      </c>
      <c r="E31" s="13">
        <f>E30/$F$58</f>
        <v>9.4095524633320791E-3</v>
      </c>
      <c r="F31" s="13">
        <f>F30/$F$59</f>
        <v>4.1463459184978169E-3</v>
      </c>
    </row>
    <row r="32" spans="2:7" ht="5.4" customHeight="1" x14ac:dyDescent="0.3">
      <c r="B32" s="27"/>
    </row>
    <row r="33" spans="2:6" x14ac:dyDescent="0.3">
      <c r="B33" s="30" t="s">
        <v>17</v>
      </c>
      <c r="C33" s="31">
        <v>1795</v>
      </c>
      <c r="D33" s="31">
        <v>411</v>
      </c>
      <c r="E33" s="31">
        <v>7488</v>
      </c>
      <c r="F33" s="31">
        <v>627</v>
      </c>
    </row>
    <row r="34" spans="2:6" s="14" customFormat="1" ht="27.6" x14ac:dyDescent="0.3">
      <c r="B34" s="28" t="s">
        <v>9</v>
      </c>
      <c r="C34" s="13">
        <f>C33/$F$58</f>
        <v>1.5001462538130458E-3</v>
      </c>
      <c r="D34" s="13">
        <f>D33/$F$59</f>
        <v>2.5024202239392114E-3</v>
      </c>
      <c r="E34" s="13">
        <f>E33/$F$58</f>
        <v>6.2579917262128616E-3</v>
      </c>
      <c r="F34" s="13">
        <f>F33/$F$59</f>
        <v>3.817560779586096E-3</v>
      </c>
    </row>
    <row r="35" spans="2:6" ht="5.4" customHeight="1" x14ac:dyDescent="0.3">
      <c r="B35" s="27"/>
    </row>
    <row r="36" spans="2:6" x14ac:dyDescent="0.3">
      <c r="B36" s="30" t="s">
        <v>18</v>
      </c>
      <c r="C36" s="31">
        <v>4964</v>
      </c>
      <c r="D36" s="31">
        <v>1612</v>
      </c>
      <c r="E36" s="31">
        <v>24698</v>
      </c>
      <c r="F36" s="31">
        <v>1975</v>
      </c>
    </row>
    <row r="37" spans="2:6" s="14" customFormat="1" ht="27.6" x14ac:dyDescent="0.3">
      <c r="B37" s="28" t="s">
        <v>9</v>
      </c>
      <c r="C37" s="13">
        <f>C36/$F$58</f>
        <v>4.1485938740545734E-3</v>
      </c>
      <c r="D37" s="13">
        <f>D36/$F$59</f>
        <v>9.814845257883233E-3</v>
      </c>
      <c r="E37" s="13">
        <f>E36/$F$58</f>
        <v>2.0641009569178054E-2</v>
      </c>
      <c r="F37" s="13">
        <f>F36/$F$59</f>
        <v>1.2025012025012025E-2</v>
      </c>
    </row>
    <row r="38" spans="2:6" ht="5.4" customHeight="1" x14ac:dyDescent="0.3">
      <c r="B38" s="27"/>
    </row>
    <row r="39" spans="2:6" x14ac:dyDescent="0.3">
      <c r="B39" s="30" t="s">
        <v>19</v>
      </c>
      <c r="C39" s="31">
        <v>3623</v>
      </c>
      <c r="D39" s="31">
        <v>1965</v>
      </c>
      <c r="E39" s="31">
        <v>22343</v>
      </c>
      <c r="F39" s="31">
        <v>1144</v>
      </c>
    </row>
    <row r="40" spans="2:6" s="14" customFormat="1" ht="27.6" x14ac:dyDescent="0.3">
      <c r="B40" s="28" t="s">
        <v>9</v>
      </c>
      <c r="C40" s="13">
        <f>C39/$F$58</f>
        <v>3.0278717980861646E-3</v>
      </c>
      <c r="D40" s="13">
        <f>D39/$F$59</f>
        <v>1.1964125888176521E-2</v>
      </c>
      <c r="E40" s="13">
        <f>E39/$F$58</f>
        <v>1.867285111361832E-2</v>
      </c>
      <c r="F40" s="13">
        <f>F39/$F$59</f>
        <v>6.9653740539816489E-3</v>
      </c>
    </row>
    <row r="41" spans="2:6" ht="5.4" customHeight="1" x14ac:dyDescent="0.3">
      <c r="B41" s="27"/>
    </row>
    <row r="42" spans="2:6" x14ac:dyDescent="0.3">
      <c r="B42" s="30" t="s">
        <v>20</v>
      </c>
      <c r="C42" s="31">
        <v>897</v>
      </c>
      <c r="D42" s="31">
        <v>266</v>
      </c>
      <c r="E42" s="31">
        <v>1683</v>
      </c>
      <c r="F42" s="31">
        <v>68</v>
      </c>
    </row>
    <row r="43" spans="2:6" s="14" customFormat="1" ht="27.6" x14ac:dyDescent="0.3">
      <c r="B43" s="28" t="s">
        <v>9</v>
      </c>
      <c r="C43" s="13">
        <f>C42/$F$58</f>
        <v>7.4965525886924907E-4</v>
      </c>
      <c r="D43" s="13">
        <f>D42/$F$59</f>
        <v>1.6195712398244045E-3</v>
      </c>
      <c r="E43" s="13">
        <f>E42/$F$58</f>
        <v>1.4065438134637082E-3</v>
      </c>
      <c r="F43" s="13">
        <f>F42/$F$59</f>
        <v>4.140257304814267E-4</v>
      </c>
    </row>
    <row r="44" spans="2:6" ht="5.4" customHeight="1" x14ac:dyDescent="0.3">
      <c r="B44" s="27"/>
    </row>
    <row r="45" spans="2:6" x14ac:dyDescent="0.3">
      <c r="B45" s="30" t="s">
        <v>21</v>
      </c>
      <c r="C45" s="31">
        <v>1492</v>
      </c>
      <c r="D45" s="31">
        <v>393</v>
      </c>
      <c r="E45" s="31">
        <v>5847</v>
      </c>
      <c r="F45" s="31">
        <v>336</v>
      </c>
    </row>
    <row r="46" spans="2:6" s="14" customFormat="1" ht="27.6" x14ac:dyDescent="0.3">
      <c r="B46" s="28" t="s">
        <v>9</v>
      </c>
      <c r="C46" s="13">
        <f>C45/$F$58</f>
        <v>1.2469182232251056E-3</v>
      </c>
      <c r="D46" s="13">
        <f>D45/$F$59</f>
        <v>2.3928251776353044E-3</v>
      </c>
      <c r="E46" s="13">
        <f>E45/$F$58</f>
        <v>4.8865488278801552E-3</v>
      </c>
      <c r="F46" s="13">
        <f>F45/$F$59</f>
        <v>2.045774197672932E-3</v>
      </c>
    </row>
    <row r="47" spans="2:6" ht="5.4" customHeight="1" x14ac:dyDescent="0.3">
      <c r="B47" s="27"/>
    </row>
    <row r="48" spans="2:6" x14ac:dyDescent="0.3">
      <c r="B48" s="30" t="s">
        <v>22</v>
      </c>
      <c r="C48" s="31">
        <v>1965</v>
      </c>
      <c r="D48" s="31">
        <v>597</v>
      </c>
      <c r="E48" s="31">
        <v>9324</v>
      </c>
      <c r="F48" s="31">
        <v>595</v>
      </c>
    </row>
    <row r="49" spans="2:7" s="14" customFormat="1" ht="27.6" x14ac:dyDescent="0.3">
      <c r="B49" s="28" t="s">
        <v>9</v>
      </c>
      <c r="C49" s="13">
        <f>C48/$F$58</f>
        <v>1.6422213864861477E-3</v>
      </c>
      <c r="D49" s="13">
        <f>D48/$F$59</f>
        <v>3.6349023690795844E-3</v>
      </c>
      <c r="E49" s="13">
        <f>E48/$F$58</f>
        <v>7.7924031590823617E-3</v>
      </c>
      <c r="F49" s="13">
        <f>F48/$F$59</f>
        <v>3.6227251417124836E-3</v>
      </c>
    </row>
    <row r="50" spans="2:7" x14ac:dyDescent="0.3">
      <c r="B50" s="30" t="s">
        <v>25</v>
      </c>
      <c r="C50" s="31">
        <v>1355</v>
      </c>
      <c r="D50" s="31">
        <v>290</v>
      </c>
      <c r="E50" s="31">
        <v>4113</v>
      </c>
      <c r="F50" s="31">
        <v>168</v>
      </c>
    </row>
    <row r="51" spans="2:7" s="14" customFormat="1" ht="27.6" x14ac:dyDescent="0.3">
      <c r="B51" s="28" t="s">
        <v>9</v>
      </c>
      <c r="C51" s="13">
        <f>C50/$F$58</f>
        <v>1.1324223810120764E-3</v>
      </c>
      <c r="D51" s="13">
        <f>D50/$F$59</f>
        <v>1.7656979682296138E-3</v>
      </c>
      <c r="E51" s="13">
        <f>E50/$F$58</f>
        <v>3.4373824746145166E-3</v>
      </c>
      <c r="F51" s="13">
        <f>F50/$F$59</f>
        <v>1.022887098836466E-3</v>
      </c>
    </row>
    <row r="52" spans="2:7" ht="5.4" customHeight="1" x14ac:dyDescent="0.3">
      <c r="B52" s="27"/>
    </row>
    <row r="53" spans="2:7" x14ac:dyDescent="0.3">
      <c r="B53" s="32" t="s">
        <v>32</v>
      </c>
      <c r="C53" s="33">
        <v>4085</v>
      </c>
      <c r="D53" s="33">
        <v>518</v>
      </c>
      <c r="E53" s="33">
        <v>16254</v>
      </c>
      <c r="F53" s="33">
        <v>366</v>
      </c>
    </row>
    <row r="54" spans="2:7" s="14" customFormat="1" ht="27.6" x14ac:dyDescent="0.3">
      <c r="B54" s="28" t="s">
        <v>9</v>
      </c>
      <c r="C54" s="13">
        <f>C53/$F$58</f>
        <v>3.4139818645271824E-3</v>
      </c>
      <c r="D54" s="13">
        <f>D53/$F$59</f>
        <v>3.1539018880791031E-3</v>
      </c>
      <c r="E54" s="13">
        <f>E53/$F$58</f>
        <v>1.358405415569763E-2</v>
      </c>
      <c r="F54" s="13">
        <f>F53/$F$59</f>
        <v>2.2284326081794437E-3</v>
      </c>
    </row>
    <row r="55" spans="2:7" s="14" customFormat="1" ht="13.8" x14ac:dyDescent="0.3">
      <c r="B55" s="28"/>
      <c r="C55" s="13"/>
      <c r="D55" s="13"/>
      <c r="E55" s="13"/>
      <c r="F55" s="13"/>
    </row>
    <row r="56" spans="2:7" s="14" customFormat="1" ht="13.8" x14ac:dyDescent="0.3">
      <c r="B56" s="28"/>
      <c r="C56" s="13"/>
      <c r="D56" s="13"/>
      <c r="E56" s="13"/>
      <c r="F56" s="13"/>
    </row>
    <row r="57" spans="2:7" x14ac:dyDescent="0.3">
      <c r="B57" s="5" t="s">
        <v>10</v>
      </c>
    </row>
    <row r="58" spans="2:7" x14ac:dyDescent="0.3">
      <c r="B58" s="6"/>
      <c r="C58" s="7"/>
      <c r="D58" s="7"/>
      <c r="E58" s="8" t="s">
        <v>11</v>
      </c>
      <c r="F58" s="9">
        <v>1196550</v>
      </c>
    </row>
    <row r="59" spans="2:7" x14ac:dyDescent="0.3">
      <c r="B59" s="6"/>
      <c r="E59" s="8" t="s">
        <v>12</v>
      </c>
      <c r="F59" s="9">
        <v>164241</v>
      </c>
    </row>
    <row r="63" spans="2:7" x14ac:dyDescent="0.3">
      <c r="C63" s="10"/>
      <c r="D63" s="10"/>
      <c r="E63" s="10"/>
      <c r="F63" s="10"/>
      <c r="G63" s="10"/>
    </row>
  </sheetData>
  <mergeCells count="3">
    <mergeCell ref="C13:F13"/>
    <mergeCell ref="C2:F2"/>
    <mergeCell ref="I2:L2"/>
  </mergeCells>
  <pageMargins left="0.39370078740157483" right="0.39370078740157483" top="0.39370078740157483" bottom="0.39370078740157483" header="0.31496062992125984" footer="0.31496062992125984"/>
  <pageSetup paperSize="9" scale="46" orientation="portrait" r:id="rId1"/>
  <ignoredErrors>
    <ignoredError sqref="D31:E31 D34:E34 D37:E37 D28:E28 D22:E22 D52:E52 D40:E46 D11:E11 J11:K11 D49:E4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B8ADE3-417A-4E84-86CF-CF7211276463}"/>
</file>

<file path=customXml/itemProps2.xml><?xml version="1.0" encoding="utf-8"?>
<ds:datastoreItem xmlns:ds="http://schemas.openxmlformats.org/officeDocument/2006/customXml" ds:itemID="{71AD8625-9DF4-4D8D-947F-CB11889BB333}"/>
</file>

<file path=customXml/itemProps3.xml><?xml version="1.0" encoding="utf-8"?>
<ds:datastoreItem xmlns:ds="http://schemas.openxmlformats.org/officeDocument/2006/customXml" ds:itemID="{AB0A3C57-35B2-4850-BFB2-7C8AEBEACF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2021-02-15T15:47:16Z</dcterms:created>
  <dcterms:modified xsi:type="dcterms:W3CDTF">2021-02-15T15:47:42Z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