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choutju\Documents\"/>
    </mc:Choice>
  </mc:AlternateContent>
  <xr:revisionPtr revIDLastSave="0" documentId="8_{DB2FB3D9-E852-45E0-BBDC-69D128DF6D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el I" sheetId="1" r:id="rId1"/>
    <sheet name="Deel II" sheetId="2" r:id="rId2"/>
    <sheet name="Deel III" sheetId="3" r:id="rId3"/>
    <sheet name="Deel IV" sheetId="4" r:id="rId4"/>
    <sheet name="Deel V" sheetId="6" r:id="rId5"/>
    <sheet name="Deel VI" sheetId="7" r:id="rId6"/>
    <sheet name="Deel VII" sheetId="8" r:id="rId7"/>
    <sheet name="Deel VIII" sheetId="9" r:id="rId8"/>
    <sheet name="Deel IX" sheetId="13" r:id="rId9"/>
    <sheet name="Deel X" sheetId="14" r:id="rId10"/>
    <sheet name="Deel XI" sheetId="15" r:id="rId11"/>
  </sheets>
  <definedNames>
    <definedName name="agentnummer">'Deel I'!#REF!</definedName>
    <definedName name="bevv_tot">'Deel I'!#REF!</definedName>
    <definedName name="bevv_van">'Deel I'!#REF!</definedName>
    <definedName name="bovv_tot">'Deel I'!#REF!</definedName>
    <definedName name="bovv_van">'Deel I'!#REF!</definedName>
    <definedName name="data">'Deel I'!$C$8:$AD$109</definedName>
    <definedName name="naam_personeelslid">'Deel I'!#REF!</definedName>
    <definedName name="schooljaar">'Deel I'!$D$4</definedName>
    <definedName name="schooljaren">'Deel I'!$K$9:$K$34</definedName>
    <definedName name="stamboeknummer">'Deel I'!#REF!</definedName>
    <definedName name="straat_en_nummer_personeelslid">'Deel 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4" i="15" l="1"/>
  <c r="V34" i="15"/>
  <c r="W34" i="15" s="1"/>
  <c r="H34" i="15"/>
  <c r="G34" i="15"/>
  <c r="P34" i="15" s="1"/>
  <c r="F34" i="15"/>
  <c r="R34" i="15" s="1"/>
  <c r="AC33" i="15"/>
  <c r="V33" i="15"/>
  <c r="W33" i="15" s="1"/>
  <c r="R33" i="15"/>
  <c r="AD33" i="15" s="1"/>
  <c r="AE33" i="15" s="1"/>
  <c r="H33" i="15"/>
  <c r="Z33" i="15" s="1"/>
  <c r="G33" i="15"/>
  <c r="Y33" i="15" s="1"/>
  <c r="F33" i="15"/>
  <c r="AC32" i="15"/>
  <c r="W32" i="15"/>
  <c r="V32" i="15"/>
  <c r="S32" i="15"/>
  <c r="R32" i="15"/>
  <c r="AD32" i="15" s="1"/>
  <c r="AE32" i="15" s="1"/>
  <c r="K32" i="15"/>
  <c r="H32" i="15"/>
  <c r="Z32" i="15" s="1"/>
  <c r="G32" i="15"/>
  <c r="Y32" i="15" s="1"/>
  <c r="F32" i="15"/>
  <c r="AC31" i="15"/>
  <c r="V31" i="15"/>
  <c r="W31" i="15" s="1"/>
  <c r="T31" i="15"/>
  <c r="K31" i="15"/>
  <c r="H31" i="15"/>
  <c r="G31" i="15"/>
  <c r="Z31" i="15" s="1"/>
  <c r="F31" i="15"/>
  <c r="R31" i="15" s="1"/>
  <c r="AC30" i="15"/>
  <c r="V30" i="15"/>
  <c r="W30" i="15" s="1"/>
  <c r="U30" i="15"/>
  <c r="T30" i="15"/>
  <c r="R30" i="15"/>
  <c r="S30" i="15" s="1"/>
  <c r="H30" i="15"/>
  <c r="G30" i="15"/>
  <c r="K30" i="15" s="1"/>
  <c r="F30" i="15"/>
  <c r="AD29" i="15"/>
  <c r="AE29" i="15" s="1"/>
  <c r="AC29" i="15"/>
  <c r="V29" i="15"/>
  <c r="W29" i="15" s="1"/>
  <c r="U29" i="15"/>
  <c r="R29" i="15"/>
  <c r="S29" i="15" s="1"/>
  <c r="N29" i="15"/>
  <c r="H29" i="15"/>
  <c r="T29" i="15" s="1"/>
  <c r="G29" i="15"/>
  <c r="Y29" i="15" s="1"/>
  <c r="F29" i="15"/>
  <c r="AE28" i="15"/>
  <c r="AD28" i="15"/>
  <c r="AC28" i="15"/>
  <c r="W28" i="15"/>
  <c r="V28" i="15"/>
  <c r="T28" i="15"/>
  <c r="S28" i="15"/>
  <c r="R28" i="15"/>
  <c r="O28" i="15"/>
  <c r="N28" i="15"/>
  <c r="K28" i="15"/>
  <c r="H28" i="15"/>
  <c r="U28" i="15" s="1"/>
  <c r="G28" i="15"/>
  <c r="Z28" i="15" s="1"/>
  <c r="F28" i="15"/>
  <c r="AC27" i="15"/>
  <c r="AB27" i="15"/>
  <c r="W27" i="15"/>
  <c r="V27" i="15"/>
  <c r="U27" i="15"/>
  <c r="T27" i="15"/>
  <c r="P27" i="15"/>
  <c r="O27" i="15"/>
  <c r="N27" i="15"/>
  <c r="K27" i="15"/>
  <c r="H27" i="15"/>
  <c r="G27" i="15"/>
  <c r="Z27" i="15" s="1"/>
  <c r="F27" i="15"/>
  <c r="R27" i="15" s="1"/>
  <c r="AC26" i="15"/>
  <c r="V26" i="15"/>
  <c r="W26" i="15" s="1"/>
  <c r="H26" i="15"/>
  <c r="G26" i="15"/>
  <c r="P26" i="15" s="1"/>
  <c r="F26" i="15"/>
  <c r="R26" i="15" s="1"/>
  <c r="AC25" i="15"/>
  <c r="V25" i="15"/>
  <c r="W25" i="15" s="1"/>
  <c r="R25" i="15"/>
  <c r="AD25" i="15" s="1"/>
  <c r="AE25" i="15" s="1"/>
  <c r="H25" i="15"/>
  <c r="Z25" i="15" s="1"/>
  <c r="G25" i="15"/>
  <c r="Y25" i="15" s="1"/>
  <c r="F25" i="15"/>
  <c r="AC24" i="15"/>
  <c r="W24" i="15"/>
  <c r="V24" i="15"/>
  <c r="S24" i="15"/>
  <c r="R24" i="15"/>
  <c r="AD24" i="15" s="1"/>
  <c r="AE24" i="15" s="1"/>
  <c r="K24" i="15"/>
  <c r="H24" i="15"/>
  <c r="Z24" i="15" s="1"/>
  <c r="G24" i="15"/>
  <c r="Y24" i="15" s="1"/>
  <c r="F24" i="15"/>
  <c r="AC23" i="15"/>
  <c r="W23" i="15"/>
  <c r="V23" i="15"/>
  <c r="T23" i="15"/>
  <c r="P23" i="15"/>
  <c r="K23" i="15"/>
  <c r="H23" i="15"/>
  <c r="G23" i="15"/>
  <c r="Z23" i="15" s="1"/>
  <c r="F23" i="15"/>
  <c r="R23" i="15" s="1"/>
  <c r="AC22" i="15"/>
  <c r="W22" i="15"/>
  <c r="V22" i="15"/>
  <c r="U22" i="15"/>
  <c r="AB22" i="15" s="1"/>
  <c r="T22" i="15"/>
  <c r="R22" i="15"/>
  <c r="S22" i="15" s="1"/>
  <c r="H22" i="15"/>
  <c r="G22" i="15"/>
  <c r="K22" i="15" s="1"/>
  <c r="F22" i="15"/>
  <c r="AD21" i="15"/>
  <c r="AE21" i="15" s="1"/>
  <c r="AC21" i="15"/>
  <c r="V21" i="15"/>
  <c r="W21" i="15" s="1"/>
  <c r="U21" i="15"/>
  <c r="AB21" i="15" s="1"/>
  <c r="R21" i="15"/>
  <c r="S21" i="15" s="1"/>
  <c r="N21" i="15"/>
  <c r="H21" i="15"/>
  <c r="K21" i="15" s="1"/>
  <c r="G21" i="15"/>
  <c r="T21" i="15" s="1"/>
  <c r="F21" i="15"/>
  <c r="AE20" i="15"/>
  <c r="AD20" i="15"/>
  <c r="AC20" i="15"/>
  <c r="W20" i="15"/>
  <c r="V20" i="15"/>
  <c r="T20" i="15"/>
  <c r="S20" i="15"/>
  <c r="R20" i="15"/>
  <c r="O20" i="15"/>
  <c r="N20" i="15"/>
  <c r="K20" i="15"/>
  <c r="H20" i="15"/>
  <c r="Z20" i="15" s="1"/>
  <c r="G20" i="15"/>
  <c r="U20" i="15" s="1"/>
  <c r="F20" i="15"/>
  <c r="AC19" i="15"/>
  <c r="AB19" i="15"/>
  <c r="W19" i="15"/>
  <c r="V19" i="15"/>
  <c r="U19" i="15"/>
  <c r="T19" i="15"/>
  <c r="P19" i="15"/>
  <c r="O19" i="15"/>
  <c r="K19" i="15"/>
  <c r="H19" i="15"/>
  <c r="N19" i="15" s="1"/>
  <c r="G19" i="15"/>
  <c r="Y19" i="15" s="1"/>
  <c r="F19" i="15"/>
  <c r="R19" i="15" s="1"/>
  <c r="AC18" i="15"/>
  <c r="V18" i="15"/>
  <c r="W18" i="15" s="1"/>
  <c r="H18" i="15"/>
  <c r="G18" i="15"/>
  <c r="P18" i="15" s="1"/>
  <c r="F18" i="15"/>
  <c r="R18" i="15" s="1"/>
  <c r="AC17" i="15"/>
  <c r="V17" i="15"/>
  <c r="W17" i="15" s="1"/>
  <c r="R17" i="15"/>
  <c r="AD17" i="15" s="1"/>
  <c r="AE17" i="15" s="1"/>
  <c r="H17" i="15"/>
  <c r="Z17" i="15" s="1"/>
  <c r="G17" i="15"/>
  <c r="Y17" i="15" s="1"/>
  <c r="F17" i="15"/>
  <c r="AC16" i="15"/>
  <c r="W16" i="15"/>
  <c r="V16" i="15"/>
  <c r="S16" i="15"/>
  <c r="R16" i="15"/>
  <c r="AD16" i="15" s="1"/>
  <c r="AE16" i="15" s="1"/>
  <c r="K16" i="15"/>
  <c r="H16" i="15"/>
  <c r="Z16" i="15" s="1"/>
  <c r="G16" i="15"/>
  <c r="Y16" i="15" s="1"/>
  <c r="F16" i="15"/>
  <c r="AC15" i="15"/>
  <c r="W15" i="15"/>
  <c r="V15" i="15"/>
  <c r="T15" i="15"/>
  <c r="P15" i="15"/>
  <c r="K15" i="15"/>
  <c r="H15" i="15"/>
  <c r="G15" i="15"/>
  <c r="Z15" i="15" s="1"/>
  <c r="F15" i="15"/>
  <c r="R15" i="15" s="1"/>
  <c r="AC14" i="15"/>
  <c r="W14" i="15"/>
  <c r="V14" i="15"/>
  <c r="U14" i="15"/>
  <c r="AB14" i="15" s="1"/>
  <c r="T14" i="15"/>
  <c r="R14" i="15"/>
  <c r="S14" i="15" s="1"/>
  <c r="H14" i="15"/>
  <c r="G14" i="15"/>
  <c r="K14" i="15" s="1"/>
  <c r="F14" i="15"/>
  <c r="AD13" i="15"/>
  <c r="AE13" i="15" s="1"/>
  <c r="AC13" i="15"/>
  <c r="V13" i="15"/>
  <c r="W13" i="15" s="1"/>
  <c r="U13" i="15"/>
  <c r="AB13" i="15" s="1"/>
  <c r="R13" i="15"/>
  <c r="S13" i="15" s="1"/>
  <c r="N13" i="15"/>
  <c r="H13" i="15"/>
  <c r="K13" i="15" s="1"/>
  <c r="G13" i="15"/>
  <c r="T13" i="15" s="1"/>
  <c r="F13" i="15"/>
  <c r="AE12" i="15"/>
  <c r="AD12" i="15"/>
  <c r="AC12" i="15"/>
  <c r="W12" i="15"/>
  <c r="V12" i="15"/>
  <c r="T12" i="15"/>
  <c r="S12" i="15"/>
  <c r="R12" i="15"/>
  <c r="O12" i="15"/>
  <c r="N12" i="15"/>
  <c r="K12" i="15"/>
  <c r="H12" i="15"/>
  <c r="Z12" i="15" s="1"/>
  <c r="G12" i="15"/>
  <c r="U12" i="15" s="1"/>
  <c r="F12" i="15"/>
  <c r="AC11" i="15"/>
  <c r="AB11" i="15"/>
  <c r="W11" i="15"/>
  <c r="V11" i="15"/>
  <c r="U11" i="15"/>
  <c r="T11" i="15"/>
  <c r="P11" i="15"/>
  <c r="O11" i="15"/>
  <c r="K11" i="15"/>
  <c r="H11" i="15"/>
  <c r="Z11" i="15" s="1"/>
  <c r="G11" i="15"/>
  <c r="N11" i="15" s="1"/>
  <c r="F11" i="15"/>
  <c r="R11" i="15" s="1"/>
  <c r="AC10" i="15"/>
  <c r="V10" i="15"/>
  <c r="W10" i="15" s="1"/>
  <c r="H10" i="15"/>
  <c r="G10" i="15"/>
  <c r="P10" i="15" s="1"/>
  <c r="F10" i="15"/>
  <c r="R10" i="15" s="1"/>
  <c r="AC9" i="15"/>
  <c r="V9" i="15"/>
  <c r="W9" i="15" s="1"/>
  <c r="R9" i="15"/>
  <c r="AD9" i="15" s="1"/>
  <c r="AE9" i="15" s="1"/>
  <c r="H9" i="15"/>
  <c r="Z9" i="15" s="1"/>
  <c r="G9" i="15"/>
  <c r="Y9" i="15" s="1"/>
  <c r="F9" i="15"/>
  <c r="AE8" i="15"/>
  <c r="AA8" i="15"/>
  <c r="X8" i="15"/>
  <c r="J4" i="15"/>
  <c r="AC34" i="14"/>
  <c r="V34" i="14"/>
  <c r="W34" i="14" s="1"/>
  <c r="H34" i="14"/>
  <c r="G34" i="14"/>
  <c r="P34" i="14" s="1"/>
  <c r="F34" i="14"/>
  <c r="R34" i="14" s="1"/>
  <c r="AC33" i="14"/>
  <c r="V33" i="14"/>
  <c r="W33" i="14" s="1"/>
  <c r="R33" i="14"/>
  <c r="AD33" i="14" s="1"/>
  <c r="AE33" i="14" s="1"/>
  <c r="H33" i="14"/>
  <c r="Z33" i="14" s="1"/>
  <c r="G33" i="14"/>
  <c r="Y33" i="14" s="1"/>
  <c r="F33" i="14"/>
  <c r="AC32" i="14"/>
  <c r="W32" i="14"/>
  <c r="V32" i="14"/>
  <c r="S32" i="14"/>
  <c r="R32" i="14"/>
  <c r="AD32" i="14" s="1"/>
  <c r="AE32" i="14" s="1"/>
  <c r="K32" i="14"/>
  <c r="H32" i="14"/>
  <c r="O32" i="14" s="1"/>
  <c r="G32" i="14"/>
  <c r="Z32" i="14" s="1"/>
  <c r="F32" i="14"/>
  <c r="AC31" i="14"/>
  <c r="V31" i="14"/>
  <c r="W31" i="14" s="1"/>
  <c r="T31" i="14"/>
  <c r="K31" i="14"/>
  <c r="H31" i="14"/>
  <c r="G31" i="14"/>
  <c r="Z31" i="14" s="1"/>
  <c r="F31" i="14"/>
  <c r="R31" i="14" s="1"/>
  <c r="AC30" i="14"/>
  <c r="V30" i="14"/>
  <c r="W30" i="14" s="1"/>
  <c r="U30" i="14"/>
  <c r="T30" i="14"/>
  <c r="R30" i="14"/>
  <c r="S30" i="14" s="1"/>
  <c r="H30" i="14"/>
  <c r="G30" i="14"/>
  <c r="K30" i="14" s="1"/>
  <c r="F30" i="14"/>
  <c r="AD29" i="14"/>
  <c r="AE29" i="14" s="1"/>
  <c r="AC29" i="14"/>
  <c r="V29" i="14"/>
  <c r="W29" i="14" s="1"/>
  <c r="R29" i="14"/>
  <c r="S29" i="14" s="1"/>
  <c r="N29" i="14"/>
  <c r="H29" i="14"/>
  <c r="U29" i="14" s="1"/>
  <c r="G29" i="14"/>
  <c r="T29" i="14" s="1"/>
  <c r="F29" i="14"/>
  <c r="AC28" i="14"/>
  <c r="W28" i="14"/>
  <c r="V28" i="14"/>
  <c r="T28" i="14"/>
  <c r="O28" i="14"/>
  <c r="N28" i="14"/>
  <c r="K28" i="14"/>
  <c r="H28" i="14"/>
  <c r="G28" i="14"/>
  <c r="U28" i="14" s="1"/>
  <c r="F28" i="14"/>
  <c r="R28" i="14" s="1"/>
  <c r="AC27" i="14"/>
  <c r="W27" i="14"/>
  <c r="V27" i="14"/>
  <c r="U27" i="14"/>
  <c r="T27" i="14"/>
  <c r="P27" i="14"/>
  <c r="O27" i="14"/>
  <c r="H27" i="14"/>
  <c r="G27" i="14"/>
  <c r="N27" i="14" s="1"/>
  <c r="F27" i="14"/>
  <c r="R27" i="14" s="1"/>
  <c r="AC26" i="14"/>
  <c r="V26" i="14"/>
  <c r="W26" i="14" s="1"/>
  <c r="H26" i="14"/>
  <c r="G26" i="14"/>
  <c r="P26" i="14" s="1"/>
  <c r="F26" i="14"/>
  <c r="R26" i="14" s="1"/>
  <c r="AC25" i="14"/>
  <c r="V25" i="14"/>
  <c r="W25" i="14" s="1"/>
  <c r="R25" i="14"/>
  <c r="AD25" i="14" s="1"/>
  <c r="AE25" i="14" s="1"/>
  <c r="H25" i="14"/>
  <c r="Z25" i="14" s="1"/>
  <c r="G25" i="14"/>
  <c r="Y25" i="14" s="1"/>
  <c r="F25" i="14"/>
  <c r="AC24" i="14"/>
  <c r="W24" i="14"/>
  <c r="V24" i="14"/>
  <c r="S24" i="14"/>
  <c r="R24" i="14"/>
  <c r="AD24" i="14" s="1"/>
  <c r="AE24" i="14" s="1"/>
  <c r="K24" i="14"/>
  <c r="H24" i="14"/>
  <c r="Z24" i="14" s="1"/>
  <c r="G24" i="14"/>
  <c r="Y24" i="14" s="1"/>
  <c r="F24" i="14"/>
  <c r="AC23" i="14"/>
  <c r="V23" i="14"/>
  <c r="W23" i="14" s="1"/>
  <c r="T23" i="14"/>
  <c r="P23" i="14"/>
  <c r="K23" i="14"/>
  <c r="H23" i="14"/>
  <c r="G23" i="14"/>
  <c r="Z23" i="14" s="1"/>
  <c r="F23" i="14"/>
  <c r="R23" i="14" s="1"/>
  <c r="AC22" i="14"/>
  <c r="V22" i="14"/>
  <c r="W22" i="14" s="1"/>
  <c r="U22" i="14"/>
  <c r="R22" i="14"/>
  <c r="S22" i="14" s="1"/>
  <c r="H22" i="14"/>
  <c r="G22" i="14"/>
  <c r="T22" i="14" s="1"/>
  <c r="F22" i="14"/>
  <c r="AD21" i="14"/>
  <c r="AE21" i="14" s="1"/>
  <c r="AC21" i="14"/>
  <c r="V21" i="14"/>
  <c r="W21" i="14" s="1"/>
  <c r="R21" i="14"/>
  <c r="S21" i="14" s="1"/>
  <c r="N21" i="14"/>
  <c r="H21" i="14"/>
  <c r="U21" i="14" s="1"/>
  <c r="G21" i="14"/>
  <c r="Y21" i="14" s="1"/>
  <c r="F21" i="14"/>
  <c r="AC20" i="14"/>
  <c r="W20" i="14"/>
  <c r="V20" i="14"/>
  <c r="T20" i="14"/>
  <c r="O20" i="14"/>
  <c r="N20" i="14"/>
  <c r="K20" i="14"/>
  <c r="H20" i="14"/>
  <c r="G20" i="14"/>
  <c r="U20" i="14" s="1"/>
  <c r="F20" i="14"/>
  <c r="R20" i="14" s="1"/>
  <c r="AC19" i="14"/>
  <c r="W19" i="14"/>
  <c r="V19" i="14"/>
  <c r="U19" i="14"/>
  <c r="T19" i="14"/>
  <c r="P19" i="14"/>
  <c r="O19" i="14"/>
  <c r="H19" i="14"/>
  <c r="G19" i="14"/>
  <c r="N19" i="14" s="1"/>
  <c r="F19" i="14"/>
  <c r="R19" i="14" s="1"/>
  <c r="AC18" i="14"/>
  <c r="V18" i="14"/>
  <c r="W18" i="14" s="1"/>
  <c r="H18" i="14"/>
  <c r="G18" i="14"/>
  <c r="P18" i="14" s="1"/>
  <c r="F18" i="14"/>
  <c r="R18" i="14" s="1"/>
  <c r="AC17" i="14"/>
  <c r="V17" i="14"/>
  <c r="W17" i="14" s="1"/>
  <c r="R17" i="14"/>
  <c r="AD17" i="14" s="1"/>
  <c r="AE17" i="14" s="1"/>
  <c r="H17" i="14"/>
  <c r="Z17" i="14" s="1"/>
  <c r="G17" i="14"/>
  <c r="Y17" i="14" s="1"/>
  <c r="F17" i="14"/>
  <c r="AC16" i="14"/>
  <c r="W16" i="14"/>
  <c r="V16" i="14"/>
  <c r="S16" i="14"/>
  <c r="R16" i="14"/>
  <c r="AD16" i="14" s="1"/>
  <c r="AE16" i="14" s="1"/>
  <c r="K16" i="14"/>
  <c r="H16" i="14"/>
  <c r="Z16" i="14" s="1"/>
  <c r="G16" i="14"/>
  <c r="Y16" i="14" s="1"/>
  <c r="F16" i="14"/>
  <c r="AC15" i="14"/>
  <c r="V15" i="14"/>
  <c r="W15" i="14" s="1"/>
  <c r="T15" i="14"/>
  <c r="P15" i="14"/>
  <c r="K15" i="14"/>
  <c r="H15" i="14"/>
  <c r="G15" i="14"/>
  <c r="Z15" i="14" s="1"/>
  <c r="F15" i="14"/>
  <c r="R15" i="14" s="1"/>
  <c r="AC14" i="14"/>
  <c r="V14" i="14"/>
  <c r="W14" i="14" s="1"/>
  <c r="U14" i="14"/>
  <c r="R14" i="14"/>
  <c r="S14" i="14" s="1"/>
  <c r="H14" i="14"/>
  <c r="G14" i="14"/>
  <c r="T14" i="14" s="1"/>
  <c r="F14" i="14"/>
  <c r="AD13" i="14"/>
  <c r="AE13" i="14" s="1"/>
  <c r="AC13" i="14"/>
  <c r="V13" i="14"/>
  <c r="W13" i="14" s="1"/>
  <c r="R13" i="14"/>
  <c r="S13" i="14" s="1"/>
  <c r="N13" i="14"/>
  <c r="H13" i="14"/>
  <c r="U13" i="14" s="1"/>
  <c r="G13" i="14"/>
  <c r="T13" i="14" s="1"/>
  <c r="F13" i="14"/>
  <c r="AC12" i="14"/>
  <c r="W12" i="14"/>
  <c r="V12" i="14"/>
  <c r="T12" i="14"/>
  <c r="O12" i="14"/>
  <c r="N12" i="14"/>
  <c r="K12" i="14"/>
  <c r="H12" i="14"/>
  <c r="G12" i="14"/>
  <c r="U12" i="14" s="1"/>
  <c r="F12" i="14"/>
  <c r="R12" i="14" s="1"/>
  <c r="AC11" i="14"/>
  <c r="W11" i="14"/>
  <c r="V11" i="14"/>
  <c r="U11" i="14"/>
  <c r="T11" i="14"/>
  <c r="P11" i="14"/>
  <c r="O11" i="14"/>
  <c r="H11" i="14"/>
  <c r="G11" i="14"/>
  <c r="N11" i="14" s="1"/>
  <c r="F11" i="14"/>
  <c r="R11" i="14" s="1"/>
  <c r="AC10" i="14"/>
  <c r="V10" i="14"/>
  <c r="W10" i="14" s="1"/>
  <c r="H10" i="14"/>
  <c r="G10" i="14"/>
  <c r="P10" i="14" s="1"/>
  <c r="F10" i="14"/>
  <c r="R10" i="14" s="1"/>
  <c r="AC9" i="14"/>
  <c r="V9" i="14"/>
  <c r="W9" i="14" s="1"/>
  <c r="R9" i="14"/>
  <c r="AD9" i="14" s="1"/>
  <c r="AE9" i="14" s="1"/>
  <c r="H9" i="14"/>
  <c r="N9" i="14" s="1"/>
  <c r="G9" i="14"/>
  <c r="Y9" i="14" s="1"/>
  <c r="F9" i="14"/>
  <c r="AE8" i="14"/>
  <c r="X8" i="14"/>
  <c r="AA8" i="14" s="1"/>
  <c r="J4" i="14"/>
  <c r="AC34" i="13"/>
  <c r="W34" i="13"/>
  <c r="V34" i="13"/>
  <c r="H34" i="13"/>
  <c r="G34" i="13"/>
  <c r="P34" i="13" s="1"/>
  <c r="F34" i="13"/>
  <c r="R34" i="13" s="1"/>
  <c r="AC33" i="13"/>
  <c r="Z33" i="13"/>
  <c r="W33" i="13"/>
  <c r="V33" i="13"/>
  <c r="P33" i="13"/>
  <c r="H33" i="13"/>
  <c r="O33" i="13" s="1"/>
  <c r="G33" i="13"/>
  <c r="Y33" i="13" s="1"/>
  <c r="F33" i="13"/>
  <c r="R33" i="13" s="1"/>
  <c r="AC32" i="13"/>
  <c r="V32" i="13"/>
  <c r="W32" i="13" s="1"/>
  <c r="H32" i="13"/>
  <c r="G32" i="13"/>
  <c r="Z32" i="13" s="1"/>
  <c r="F32" i="13"/>
  <c r="R32" i="13" s="1"/>
  <c r="AC31" i="13"/>
  <c r="W31" i="13"/>
  <c r="V31" i="13"/>
  <c r="R31" i="13"/>
  <c r="S31" i="13" s="1"/>
  <c r="H31" i="13"/>
  <c r="G31" i="13"/>
  <c r="F31" i="13"/>
  <c r="AC30" i="13"/>
  <c r="W30" i="13"/>
  <c r="V30" i="13"/>
  <c r="U30" i="13"/>
  <c r="S30" i="13"/>
  <c r="R30" i="13"/>
  <c r="AD30" i="13" s="1"/>
  <c r="AE30" i="13" s="1"/>
  <c r="K30" i="13"/>
  <c r="H30" i="13"/>
  <c r="T30" i="13" s="1"/>
  <c r="G30" i="13"/>
  <c r="Y30" i="13" s="1"/>
  <c r="F30" i="13"/>
  <c r="AD29" i="13"/>
  <c r="AE29" i="13" s="1"/>
  <c r="AC29" i="13"/>
  <c r="AB29" i="13"/>
  <c r="V29" i="13"/>
  <c r="W29" i="13" s="1"/>
  <c r="T29" i="13"/>
  <c r="S29" i="13"/>
  <c r="R29" i="13"/>
  <c r="N29" i="13"/>
  <c r="K29" i="13"/>
  <c r="H29" i="13"/>
  <c r="G29" i="13"/>
  <c r="U29" i="13" s="1"/>
  <c r="F29" i="13"/>
  <c r="AC28" i="13"/>
  <c r="W28" i="13"/>
  <c r="V28" i="13"/>
  <c r="U28" i="13"/>
  <c r="T28" i="13"/>
  <c r="R28" i="13"/>
  <c r="AD28" i="13" s="1"/>
  <c r="AE28" i="13" s="1"/>
  <c r="O28" i="13"/>
  <c r="H28" i="13"/>
  <c r="N28" i="13" s="1"/>
  <c r="G28" i="13"/>
  <c r="Y28" i="13" s="1"/>
  <c r="F28" i="13"/>
  <c r="AD27" i="13"/>
  <c r="AC27" i="13"/>
  <c r="V27" i="13"/>
  <c r="W27" i="13" s="1"/>
  <c r="U27" i="13"/>
  <c r="T27" i="13"/>
  <c r="P27" i="13"/>
  <c r="O27" i="13"/>
  <c r="N27" i="13"/>
  <c r="K27" i="13"/>
  <c r="H27" i="13"/>
  <c r="Z27" i="13" s="1"/>
  <c r="G27" i="13"/>
  <c r="Y27" i="13" s="1"/>
  <c r="F27" i="13"/>
  <c r="R27" i="13" s="1"/>
  <c r="S27" i="13" s="1"/>
  <c r="AC26" i="13"/>
  <c r="W26" i="13"/>
  <c r="V26" i="13"/>
  <c r="O26" i="13"/>
  <c r="H26" i="13"/>
  <c r="G26" i="13"/>
  <c r="P26" i="13" s="1"/>
  <c r="F26" i="13"/>
  <c r="R26" i="13" s="1"/>
  <c r="AC25" i="13"/>
  <c r="W25" i="13"/>
  <c r="V25" i="13"/>
  <c r="P25" i="13"/>
  <c r="H25" i="13"/>
  <c r="O25" i="13" s="1"/>
  <c r="G25" i="13"/>
  <c r="Y25" i="13" s="1"/>
  <c r="F25" i="13"/>
  <c r="R25" i="13" s="1"/>
  <c r="AC24" i="13"/>
  <c r="V24" i="13"/>
  <c r="W24" i="13" s="1"/>
  <c r="H24" i="13"/>
  <c r="G24" i="13"/>
  <c r="Q24" i="13" s="1"/>
  <c r="F24" i="13"/>
  <c r="R24" i="13" s="1"/>
  <c r="AC23" i="13"/>
  <c r="W23" i="13"/>
  <c r="V23" i="13"/>
  <c r="R23" i="13"/>
  <c r="H23" i="13"/>
  <c r="T23" i="13" s="1"/>
  <c r="G23" i="13"/>
  <c r="K23" i="13" s="1"/>
  <c r="F23" i="13"/>
  <c r="AC22" i="13"/>
  <c r="V22" i="13"/>
  <c r="W22" i="13" s="1"/>
  <c r="U22" i="13"/>
  <c r="S22" i="13"/>
  <c r="R22" i="13"/>
  <c r="AD22" i="13" s="1"/>
  <c r="AE22" i="13" s="1"/>
  <c r="K22" i="13"/>
  <c r="H22" i="13"/>
  <c r="T22" i="13" s="1"/>
  <c r="G22" i="13"/>
  <c r="Y22" i="13" s="1"/>
  <c r="F22" i="13"/>
  <c r="AD21" i="13"/>
  <c r="AE21" i="13" s="1"/>
  <c r="AC21" i="13"/>
  <c r="V21" i="13"/>
  <c r="W21" i="13" s="1"/>
  <c r="T21" i="13"/>
  <c r="S21" i="13"/>
  <c r="R21" i="13"/>
  <c r="N21" i="13"/>
  <c r="K21" i="13"/>
  <c r="H21" i="13"/>
  <c r="G21" i="13"/>
  <c r="U21" i="13" s="1"/>
  <c r="F21" i="13"/>
  <c r="AC20" i="13"/>
  <c r="W20" i="13"/>
  <c r="V20" i="13"/>
  <c r="U20" i="13"/>
  <c r="T20" i="13"/>
  <c r="R20" i="13"/>
  <c r="AD20" i="13" s="1"/>
  <c r="AE20" i="13" s="1"/>
  <c r="O20" i="13"/>
  <c r="H20" i="13"/>
  <c r="N20" i="13" s="1"/>
  <c r="G20" i="13"/>
  <c r="Y20" i="13" s="1"/>
  <c r="F20" i="13"/>
  <c r="AC19" i="13"/>
  <c r="V19" i="13"/>
  <c r="W19" i="13" s="1"/>
  <c r="U19" i="13"/>
  <c r="T19" i="13"/>
  <c r="P19" i="13"/>
  <c r="O19" i="13"/>
  <c r="N19" i="13"/>
  <c r="K19" i="13"/>
  <c r="H19" i="13"/>
  <c r="G19" i="13"/>
  <c r="Z19" i="13" s="1"/>
  <c r="F19" i="13"/>
  <c r="R19" i="13" s="1"/>
  <c r="S19" i="13" s="1"/>
  <c r="AC18" i="13"/>
  <c r="W18" i="13"/>
  <c r="V18" i="13"/>
  <c r="H18" i="13"/>
  <c r="G18" i="13"/>
  <c r="F18" i="13"/>
  <c r="R18" i="13" s="1"/>
  <c r="AC17" i="13"/>
  <c r="Z17" i="13"/>
  <c r="W17" i="13"/>
  <c r="V17" i="13"/>
  <c r="R17" i="13"/>
  <c r="P17" i="13"/>
  <c r="H17" i="13"/>
  <c r="G17" i="13"/>
  <c r="F17" i="13"/>
  <c r="AC16" i="13"/>
  <c r="Y16" i="13"/>
  <c r="V16" i="13"/>
  <c r="W16" i="13" s="1"/>
  <c r="S16" i="13"/>
  <c r="H16" i="13"/>
  <c r="G16" i="13"/>
  <c r="F16" i="13"/>
  <c r="R16" i="13" s="1"/>
  <c r="AD16" i="13" s="1"/>
  <c r="AE16" i="13" s="1"/>
  <c r="AC15" i="13"/>
  <c r="W15" i="13"/>
  <c r="V15" i="13"/>
  <c r="R15" i="13"/>
  <c r="H15" i="13"/>
  <c r="Z15" i="13" s="1"/>
  <c r="G15" i="13"/>
  <c r="K15" i="13" s="1"/>
  <c r="F15" i="13"/>
  <c r="AC14" i="13"/>
  <c r="V14" i="13"/>
  <c r="W14" i="13" s="1"/>
  <c r="U14" i="13"/>
  <c r="S14" i="13"/>
  <c r="R14" i="13"/>
  <c r="AD14" i="13" s="1"/>
  <c r="AE14" i="13" s="1"/>
  <c r="K14" i="13"/>
  <c r="H14" i="13"/>
  <c r="T14" i="13" s="1"/>
  <c r="G14" i="13"/>
  <c r="Y14" i="13" s="1"/>
  <c r="F14" i="13"/>
  <c r="AD13" i="13"/>
  <c r="AE13" i="13" s="1"/>
  <c r="AC13" i="13"/>
  <c r="V13" i="13"/>
  <c r="W13" i="13" s="1"/>
  <c r="T13" i="13"/>
  <c r="S13" i="13"/>
  <c r="R13" i="13"/>
  <c r="N13" i="13"/>
  <c r="K13" i="13"/>
  <c r="H13" i="13"/>
  <c r="G13" i="13"/>
  <c r="U13" i="13" s="1"/>
  <c r="AB13" i="13" s="1"/>
  <c r="F13" i="13"/>
  <c r="AC12" i="13"/>
  <c r="W12" i="13"/>
  <c r="V12" i="13"/>
  <c r="U12" i="13"/>
  <c r="T12" i="13"/>
  <c r="R12" i="13"/>
  <c r="AD12" i="13" s="1"/>
  <c r="AE12" i="13" s="1"/>
  <c r="O12" i="13"/>
  <c r="H12" i="13"/>
  <c r="N12" i="13" s="1"/>
  <c r="G12" i="13"/>
  <c r="Y12" i="13" s="1"/>
  <c r="F12" i="13"/>
  <c r="AD11" i="13"/>
  <c r="AE11" i="13" s="1"/>
  <c r="AC11" i="13"/>
  <c r="V11" i="13"/>
  <c r="W11" i="13" s="1"/>
  <c r="U11" i="13"/>
  <c r="T11" i="13"/>
  <c r="P11" i="13"/>
  <c r="O11" i="13"/>
  <c r="N11" i="13"/>
  <c r="K11" i="13"/>
  <c r="H11" i="13"/>
  <c r="G11" i="13"/>
  <c r="Z11" i="13" s="1"/>
  <c r="F11" i="13"/>
  <c r="R11" i="13" s="1"/>
  <c r="S11" i="13" s="1"/>
  <c r="AC10" i="13"/>
  <c r="Y10" i="13"/>
  <c r="W10" i="13"/>
  <c r="V10" i="13"/>
  <c r="H10" i="13"/>
  <c r="G10" i="13"/>
  <c r="F10" i="13"/>
  <c r="R10" i="13" s="1"/>
  <c r="S10" i="13" s="1"/>
  <c r="AC9" i="13"/>
  <c r="Z9" i="13"/>
  <c r="W9" i="13"/>
  <c r="V9" i="13"/>
  <c r="R9" i="13"/>
  <c r="P9" i="13"/>
  <c r="O9" i="13"/>
  <c r="H9" i="13"/>
  <c r="U9" i="13" s="1"/>
  <c r="G9" i="13"/>
  <c r="Y9" i="13" s="1"/>
  <c r="F9" i="13"/>
  <c r="AE8" i="13"/>
  <c r="AA8" i="13"/>
  <c r="X8" i="13"/>
  <c r="J4" i="13"/>
  <c r="AC34" i="9"/>
  <c r="V34" i="9"/>
  <c r="W34" i="9" s="1"/>
  <c r="H34" i="9"/>
  <c r="G34" i="9"/>
  <c r="P34" i="9" s="1"/>
  <c r="F34" i="9"/>
  <c r="R34" i="9" s="1"/>
  <c r="AC33" i="9"/>
  <c r="W33" i="9"/>
  <c r="V33" i="9"/>
  <c r="R33" i="9"/>
  <c r="AD33" i="9" s="1"/>
  <c r="AE33" i="9" s="1"/>
  <c r="H33" i="9"/>
  <c r="P33" i="9" s="1"/>
  <c r="G33" i="9"/>
  <c r="Y33" i="9" s="1"/>
  <c r="F33" i="9"/>
  <c r="AC32" i="9"/>
  <c r="V32" i="9"/>
  <c r="W32" i="9" s="1"/>
  <c r="K32" i="9"/>
  <c r="H32" i="9"/>
  <c r="G32" i="9"/>
  <c r="Z32" i="9" s="1"/>
  <c r="F32" i="9"/>
  <c r="R32" i="9" s="1"/>
  <c r="AC31" i="9"/>
  <c r="W31" i="9"/>
  <c r="V31" i="9"/>
  <c r="T31" i="9"/>
  <c r="R31" i="9"/>
  <c r="S31" i="9" s="1"/>
  <c r="H31" i="9"/>
  <c r="G31" i="9"/>
  <c r="K31" i="9" s="1"/>
  <c r="F31" i="9"/>
  <c r="AC30" i="9"/>
  <c r="V30" i="9"/>
  <c r="W30" i="9" s="1"/>
  <c r="U30" i="9"/>
  <c r="R30" i="9"/>
  <c r="S30" i="9" s="1"/>
  <c r="H30" i="9"/>
  <c r="K30" i="9" s="1"/>
  <c r="G30" i="9"/>
  <c r="T30" i="9" s="1"/>
  <c r="F30" i="9"/>
  <c r="AD29" i="9"/>
  <c r="AE29" i="9" s="1"/>
  <c r="AC29" i="9"/>
  <c r="V29" i="9"/>
  <c r="W29" i="9" s="1"/>
  <c r="T29" i="9"/>
  <c r="S29" i="9"/>
  <c r="R29" i="9"/>
  <c r="N29" i="9"/>
  <c r="K29" i="9"/>
  <c r="H29" i="9"/>
  <c r="G29" i="9"/>
  <c r="U29" i="9" s="1"/>
  <c r="F29" i="9"/>
  <c r="AC28" i="9"/>
  <c r="W28" i="9"/>
  <c r="V28" i="9"/>
  <c r="U28" i="9"/>
  <c r="T28" i="9"/>
  <c r="R28" i="9"/>
  <c r="AD28" i="9" s="1"/>
  <c r="AE28" i="9" s="1"/>
  <c r="O28" i="9"/>
  <c r="H28" i="9"/>
  <c r="N28" i="9" s="1"/>
  <c r="G28" i="9"/>
  <c r="Y28" i="9" s="1"/>
  <c r="F28" i="9"/>
  <c r="AC27" i="9"/>
  <c r="V27" i="9"/>
  <c r="W27" i="9" s="1"/>
  <c r="U27" i="9"/>
  <c r="T27" i="9"/>
  <c r="P27" i="9"/>
  <c r="N27" i="9"/>
  <c r="K27" i="9"/>
  <c r="H27" i="9"/>
  <c r="O27" i="9" s="1"/>
  <c r="G27" i="9"/>
  <c r="Z27" i="9" s="1"/>
  <c r="F27" i="9"/>
  <c r="R27" i="9" s="1"/>
  <c r="AC26" i="9"/>
  <c r="V26" i="9"/>
  <c r="W26" i="9" s="1"/>
  <c r="H26" i="9"/>
  <c r="G26" i="9"/>
  <c r="P26" i="9" s="1"/>
  <c r="F26" i="9"/>
  <c r="R26" i="9" s="1"/>
  <c r="AC25" i="9"/>
  <c r="W25" i="9"/>
  <c r="V25" i="9"/>
  <c r="R25" i="9"/>
  <c r="AD25" i="9" s="1"/>
  <c r="AE25" i="9" s="1"/>
  <c r="H25" i="9"/>
  <c r="P25" i="9" s="1"/>
  <c r="G25" i="9"/>
  <c r="Y25" i="9" s="1"/>
  <c r="F25" i="9"/>
  <c r="AC24" i="9"/>
  <c r="V24" i="9"/>
  <c r="W24" i="9" s="1"/>
  <c r="P24" i="9"/>
  <c r="K24" i="9"/>
  <c r="H24" i="9"/>
  <c r="G24" i="9"/>
  <c r="Z24" i="9" s="1"/>
  <c r="F24" i="9"/>
  <c r="R24" i="9" s="1"/>
  <c r="AC23" i="9"/>
  <c r="W23" i="9"/>
  <c r="V23" i="9"/>
  <c r="T23" i="9"/>
  <c r="R23" i="9"/>
  <c r="S23" i="9" s="1"/>
  <c r="H23" i="9"/>
  <c r="G23" i="9"/>
  <c r="K23" i="9" s="1"/>
  <c r="F23" i="9"/>
  <c r="AC22" i="9"/>
  <c r="V22" i="9"/>
  <c r="W22" i="9" s="1"/>
  <c r="U22" i="9"/>
  <c r="R22" i="9"/>
  <c r="S22" i="9" s="1"/>
  <c r="H22" i="9"/>
  <c r="K22" i="9" s="1"/>
  <c r="G22" i="9"/>
  <c r="T22" i="9" s="1"/>
  <c r="F22" i="9"/>
  <c r="AD21" i="9"/>
  <c r="AE21" i="9" s="1"/>
  <c r="AC21" i="9"/>
  <c r="V21" i="9"/>
  <c r="W21" i="9" s="1"/>
  <c r="T21" i="9"/>
  <c r="S21" i="9"/>
  <c r="R21" i="9"/>
  <c r="N21" i="9"/>
  <c r="K21" i="9"/>
  <c r="H21" i="9"/>
  <c r="G21" i="9"/>
  <c r="U21" i="9" s="1"/>
  <c r="F21" i="9"/>
  <c r="AC20" i="9"/>
  <c r="W20" i="9"/>
  <c r="V20" i="9"/>
  <c r="U20" i="9"/>
  <c r="T20" i="9"/>
  <c r="R20" i="9"/>
  <c r="AD20" i="9" s="1"/>
  <c r="AE20" i="9" s="1"/>
  <c r="O20" i="9"/>
  <c r="H20" i="9"/>
  <c r="K20" i="9" s="1"/>
  <c r="G20" i="9"/>
  <c r="N20" i="9" s="1"/>
  <c r="F20" i="9"/>
  <c r="AC19" i="9"/>
  <c r="V19" i="9"/>
  <c r="W19" i="9" s="1"/>
  <c r="U19" i="9"/>
  <c r="AB19" i="9" s="1"/>
  <c r="T19" i="9"/>
  <c r="P19" i="9"/>
  <c r="N19" i="9"/>
  <c r="K19" i="9"/>
  <c r="H19" i="9"/>
  <c r="G19" i="9"/>
  <c r="O19" i="9" s="1"/>
  <c r="F19" i="9"/>
  <c r="R19" i="9" s="1"/>
  <c r="AD18" i="9"/>
  <c r="AE18" i="9" s="1"/>
  <c r="AC18" i="9"/>
  <c r="V18" i="9"/>
  <c r="W18" i="9" s="1"/>
  <c r="R18" i="9"/>
  <c r="S18" i="9" s="1"/>
  <c r="H18" i="9"/>
  <c r="G18" i="9"/>
  <c r="P18" i="9" s="1"/>
  <c r="F18" i="9"/>
  <c r="AC17" i="9"/>
  <c r="W17" i="9"/>
  <c r="V17" i="9"/>
  <c r="R17" i="9"/>
  <c r="AD17" i="9" s="1"/>
  <c r="AE17" i="9" s="1"/>
  <c r="H17" i="9"/>
  <c r="P17" i="9" s="1"/>
  <c r="G17" i="9"/>
  <c r="Y17" i="9" s="1"/>
  <c r="F17" i="9"/>
  <c r="AC16" i="9"/>
  <c r="V16" i="9"/>
  <c r="W16" i="9" s="1"/>
  <c r="P16" i="9"/>
  <c r="K16" i="9"/>
  <c r="H16" i="9"/>
  <c r="G16" i="9"/>
  <c r="Z16" i="9" s="1"/>
  <c r="F16" i="9"/>
  <c r="R16" i="9" s="1"/>
  <c r="AC15" i="9"/>
  <c r="W15" i="9"/>
  <c r="V15" i="9"/>
  <c r="T15" i="9"/>
  <c r="R15" i="9"/>
  <c r="S15" i="9" s="1"/>
  <c r="H15" i="9"/>
  <c r="G15" i="9"/>
  <c r="K15" i="9" s="1"/>
  <c r="F15" i="9"/>
  <c r="AC14" i="9"/>
  <c r="V14" i="9"/>
  <c r="W14" i="9" s="1"/>
  <c r="U14" i="9"/>
  <c r="R14" i="9"/>
  <c r="S14" i="9" s="1"/>
  <c r="H14" i="9"/>
  <c r="K14" i="9" s="1"/>
  <c r="G14" i="9"/>
  <c r="T14" i="9" s="1"/>
  <c r="F14" i="9"/>
  <c r="AD13" i="9"/>
  <c r="AE13" i="9" s="1"/>
  <c r="AC13" i="9"/>
  <c r="V13" i="9"/>
  <c r="W13" i="9" s="1"/>
  <c r="T13" i="9"/>
  <c r="S13" i="9"/>
  <c r="R13" i="9"/>
  <c r="N13" i="9"/>
  <c r="K13" i="9"/>
  <c r="H13" i="9"/>
  <c r="G13" i="9"/>
  <c r="U13" i="9" s="1"/>
  <c r="F13" i="9"/>
  <c r="AC12" i="9"/>
  <c r="W12" i="9"/>
  <c r="V12" i="9"/>
  <c r="U12" i="9"/>
  <c r="T12" i="9"/>
  <c r="R12" i="9"/>
  <c r="AD12" i="9" s="1"/>
  <c r="AE12" i="9" s="1"/>
  <c r="O12" i="9"/>
  <c r="H12" i="9"/>
  <c r="K12" i="9" s="1"/>
  <c r="G12" i="9"/>
  <c r="N12" i="9" s="1"/>
  <c r="F12" i="9"/>
  <c r="AC11" i="9"/>
  <c r="V11" i="9"/>
  <c r="W11" i="9" s="1"/>
  <c r="U11" i="9"/>
  <c r="T11" i="9"/>
  <c r="P11" i="9"/>
  <c r="N11" i="9"/>
  <c r="K11" i="9"/>
  <c r="H11" i="9"/>
  <c r="G11" i="9"/>
  <c r="O11" i="9" s="1"/>
  <c r="F11" i="9"/>
  <c r="R11" i="9" s="1"/>
  <c r="AD10" i="9"/>
  <c r="AE10" i="9" s="1"/>
  <c r="AC10" i="9"/>
  <c r="V10" i="9"/>
  <c r="W10" i="9" s="1"/>
  <c r="R10" i="9"/>
  <c r="S10" i="9" s="1"/>
  <c r="H10" i="9"/>
  <c r="G10" i="9"/>
  <c r="P10" i="9" s="1"/>
  <c r="F10" i="9"/>
  <c r="AC9" i="9"/>
  <c r="W9" i="9"/>
  <c r="V9" i="9"/>
  <c r="R9" i="9"/>
  <c r="AD9" i="9" s="1"/>
  <c r="AE9" i="9" s="1"/>
  <c r="H9" i="9"/>
  <c r="P9" i="9" s="1"/>
  <c r="G9" i="9"/>
  <c r="Y9" i="9" s="1"/>
  <c r="F9" i="9"/>
  <c r="AE8" i="9"/>
  <c r="AA8" i="9"/>
  <c r="X8" i="9"/>
  <c r="J4" i="9"/>
  <c r="AC34" i="8"/>
  <c r="V34" i="8"/>
  <c r="W34" i="8" s="1"/>
  <c r="R34" i="8"/>
  <c r="AD34" i="8" s="1"/>
  <c r="AE34" i="8" s="1"/>
  <c r="H34" i="8"/>
  <c r="G34" i="8"/>
  <c r="P34" i="8" s="1"/>
  <c r="F34" i="8"/>
  <c r="AC33" i="8"/>
  <c r="V33" i="8"/>
  <c r="W33" i="8" s="1"/>
  <c r="R33" i="8"/>
  <c r="S33" i="8" s="1"/>
  <c r="H33" i="8"/>
  <c r="K33" i="8" s="1"/>
  <c r="G33" i="8"/>
  <c r="Y33" i="8" s="1"/>
  <c r="F33" i="8"/>
  <c r="AC32" i="8"/>
  <c r="W32" i="8"/>
  <c r="V32" i="8"/>
  <c r="T32" i="8"/>
  <c r="S32" i="8"/>
  <c r="R32" i="8"/>
  <c r="AD32" i="8" s="1"/>
  <c r="AE32" i="8" s="1"/>
  <c r="K32" i="8"/>
  <c r="H32" i="8"/>
  <c r="Z32" i="8" s="1"/>
  <c r="G32" i="8"/>
  <c r="Y32" i="8" s="1"/>
  <c r="F32" i="8"/>
  <c r="AC31" i="8"/>
  <c r="V31" i="8"/>
  <c r="W31" i="8" s="1"/>
  <c r="U31" i="8"/>
  <c r="T31" i="8"/>
  <c r="K31" i="8"/>
  <c r="H31" i="8"/>
  <c r="G31" i="8"/>
  <c r="Z31" i="8" s="1"/>
  <c r="F31" i="8"/>
  <c r="R31" i="8" s="1"/>
  <c r="AD30" i="8"/>
  <c r="AE30" i="8" s="1"/>
  <c r="AC30" i="8"/>
  <c r="V30" i="8"/>
  <c r="W30" i="8" s="1"/>
  <c r="U30" i="8"/>
  <c r="T30" i="8"/>
  <c r="R30" i="8"/>
  <c r="S30" i="8" s="1"/>
  <c r="N30" i="8"/>
  <c r="H30" i="8"/>
  <c r="G30" i="8"/>
  <c r="K30" i="8" s="1"/>
  <c r="F30" i="8"/>
  <c r="AD29" i="8"/>
  <c r="AE29" i="8" s="1"/>
  <c r="AC29" i="8"/>
  <c r="V29" i="8"/>
  <c r="W29" i="8" s="1"/>
  <c r="R29" i="8"/>
  <c r="S29" i="8" s="1"/>
  <c r="O29" i="8"/>
  <c r="N29" i="8"/>
  <c r="H29" i="8"/>
  <c r="U29" i="8" s="1"/>
  <c r="G29" i="8"/>
  <c r="Y29" i="8" s="1"/>
  <c r="F29" i="8"/>
  <c r="AC28" i="8"/>
  <c r="W28" i="8"/>
  <c r="V28" i="8"/>
  <c r="U28" i="8"/>
  <c r="T28" i="8"/>
  <c r="P28" i="8"/>
  <c r="O28" i="8"/>
  <c r="N28" i="8"/>
  <c r="K28" i="8"/>
  <c r="H28" i="8"/>
  <c r="G28" i="8"/>
  <c r="Z28" i="8" s="1"/>
  <c r="F28" i="8"/>
  <c r="R28" i="8" s="1"/>
  <c r="AC27" i="8"/>
  <c r="W27" i="8"/>
  <c r="V27" i="8"/>
  <c r="P27" i="8"/>
  <c r="H27" i="8"/>
  <c r="G27" i="8"/>
  <c r="O27" i="8" s="1"/>
  <c r="F27" i="8"/>
  <c r="R27" i="8" s="1"/>
  <c r="AC26" i="8"/>
  <c r="V26" i="8"/>
  <c r="W26" i="8" s="1"/>
  <c r="R26" i="8"/>
  <c r="AD26" i="8" s="1"/>
  <c r="AE26" i="8" s="1"/>
  <c r="H26" i="8"/>
  <c r="G26" i="8"/>
  <c r="P26" i="8" s="1"/>
  <c r="F26" i="8"/>
  <c r="AC25" i="8"/>
  <c r="V25" i="8"/>
  <c r="W25" i="8" s="1"/>
  <c r="R25" i="8"/>
  <c r="S25" i="8" s="1"/>
  <c r="H25" i="8"/>
  <c r="Z25" i="8" s="1"/>
  <c r="G25" i="8"/>
  <c r="Y25" i="8" s="1"/>
  <c r="F25" i="8"/>
  <c r="AC24" i="8"/>
  <c r="W24" i="8"/>
  <c r="V24" i="8"/>
  <c r="T24" i="8"/>
  <c r="S24" i="8"/>
  <c r="R24" i="8"/>
  <c r="AD24" i="8" s="1"/>
  <c r="AE24" i="8" s="1"/>
  <c r="K24" i="8"/>
  <c r="AB23" i="8" s="1"/>
  <c r="H24" i="8"/>
  <c r="Z24" i="8" s="1"/>
  <c r="G24" i="8"/>
  <c r="Y24" i="8" s="1"/>
  <c r="F24" i="8"/>
  <c r="AC23" i="8"/>
  <c r="V23" i="8"/>
  <c r="W23" i="8" s="1"/>
  <c r="U23" i="8"/>
  <c r="T23" i="8"/>
  <c r="P23" i="8"/>
  <c r="K23" i="8"/>
  <c r="H23" i="8"/>
  <c r="G23" i="8"/>
  <c r="Z23" i="8" s="1"/>
  <c r="F23" i="8"/>
  <c r="R23" i="8" s="1"/>
  <c r="AD22" i="8"/>
  <c r="AE22" i="8" s="1"/>
  <c r="AC22" i="8"/>
  <c r="V22" i="8"/>
  <c r="W22" i="8" s="1"/>
  <c r="U22" i="8"/>
  <c r="AB22" i="8" s="1"/>
  <c r="T22" i="8"/>
  <c r="R22" i="8"/>
  <c r="S22" i="8" s="1"/>
  <c r="N22" i="8"/>
  <c r="H22" i="8"/>
  <c r="G22" i="8"/>
  <c r="K22" i="8" s="1"/>
  <c r="F22" i="8"/>
  <c r="AD21" i="8"/>
  <c r="AE21" i="8" s="1"/>
  <c r="AC21" i="8"/>
  <c r="V21" i="8"/>
  <c r="W21" i="8" s="1"/>
  <c r="U21" i="8"/>
  <c r="R21" i="8"/>
  <c r="S21" i="8" s="1"/>
  <c r="O21" i="8"/>
  <c r="N21" i="8"/>
  <c r="H21" i="8"/>
  <c r="T21" i="8" s="1"/>
  <c r="G21" i="8"/>
  <c r="Y21" i="8" s="1"/>
  <c r="F21" i="8"/>
  <c r="AC20" i="8"/>
  <c r="W20" i="8"/>
  <c r="V20" i="8"/>
  <c r="U20" i="8"/>
  <c r="T20" i="8"/>
  <c r="P20" i="8"/>
  <c r="O20" i="8"/>
  <c r="N20" i="8"/>
  <c r="K20" i="8"/>
  <c r="H20" i="8"/>
  <c r="G20" i="8"/>
  <c r="Z20" i="8" s="1"/>
  <c r="F20" i="8"/>
  <c r="R20" i="8" s="1"/>
  <c r="AC19" i="8"/>
  <c r="W19" i="8"/>
  <c r="V19" i="8"/>
  <c r="P19" i="8"/>
  <c r="H19" i="8"/>
  <c r="G19" i="8"/>
  <c r="O19" i="8" s="1"/>
  <c r="F19" i="8"/>
  <c r="R19" i="8" s="1"/>
  <c r="AC18" i="8"/>
  <c r="V18" i="8"/>
  <c r="W18" i="8" s="1"/>
  <c r="R18" i="8"/>
  <c r="AD18" i="8" s="1"/>
  <c r="AE18" i="8" s="1"/>
  <c r="H18" i="8"/>
  <c r="G18" i="8"/>
  <c r="P18" i="8" s="1"/>
  <c r="F18" i="8"/>
  <c r="AC17" i="8"/>
  <c r="V17" i="8"/>
  <c r="W17" i="8" s="1"/>
  <c r="R17" i="8"/>
  <c r="S17" i="8" s="1"/>
  <c r="H17" i="8"/>
  <c r="Z17" i="8" s="1"/>
  <c r="G17" i="8"/>
  <c r="Y17" i="8" s="1"/>
  <c r="F17" i="8"/>
  <c r="AC16" i="8"/>
  <c r="W16" i="8"/>
  <c r="V16" i="8"/>
  <c r="T16" i="8"/>
  <c r="S16" i="8"/>
  <c r="R16" i="8"/>
  <c r="AD16" i="8" s="1"/>
  <c r="AE16" i="8" s="1"/>
  <c r="K16" i="8"/>
  <c r="H16" i="8"/>
  <c r="Z16" i="8" s="1"/>
  <c r="G16" i="8"/>
  <c r="Y16" i="8" s="1"/>
  <c r="F16" i="8"/>
  <c r="AC15" i="8"/>
  <c r="V15" i="8"/>
  <c r="W15" i="8" s="1"/>
  <c r="U15" i="8"/>
  <c r="T15" i="8"/>
  <c r="P15" i="8"/>
  <c r="K15" i="8"/>
  <c r="H15" i="8"/>
  <c r="G15" i="8"/>
  <c r="Z15" i="8" s="1"/>
  <c r="F15" i="8"/>
  <c r="R15" i="8" s="1"/>
  <c r="AD14" i="8"/>
  <c r="AE14" i="8" s="1"/>
  <c r="AC14" i="8"/>
  <c r="V14" i="8"/>
  <c r="W14" i="8" s="1"/>
  <c r="U14" i="8"/>
  <c r="T14" i="8"/>
  <c r="R14" i="8"/>
  <c r="S14" i="8" s="1"/>
  <c r="N14" i="8"/>
  <c r="H14" i="8"/>
  <c r="G14" i="8"/>
  <c r="K14" i="8" s="1"/>
  <c r="F14" i="8"/>
  <c r="AD13" i="8"/>
  <c r="AE13" i="8" s="1"/>
  <c r="AC13" i="8"/>
  <c r="V13" i="8"/>
  <c r="W13" i="8" s="1"/>
  <c r="U13" i="8"/>
  <c r="R13" i="8"/>
  <c r="S13" i="8" s="1"/>
  <c r="O13" i="8"/>
  <c r="N13" i="8"/>
  <c r="H13" i="8"/>
  <c r="T13" i="8" s="1"/>
  <c r="G13" i="8"/>
  <c r="Y13" i="8" s="1"/>
  <c r="F13" i="8"/>
  <c r="AC12" i="8"/>
  <c r="W12" i="8"/>
  <c r="V12" i="8"/>
  <c r="T12" i="8"/>
  <c r="P12" i="8"/>
  <c r="O12" i="8"/>
  <c r="N12" i="8"/>
  <c r="K12" i="8"/>
  <c r="H12" i="8"/>
  <c r="U12" i="8" s="1"/>
  <c r="G12" i="8"/>
  <c r="Z12" i="8" s="1"/>
  <c r="F12" i="8"/>
  <c r="R12" i="8" s="1"/>
  <c r="AC11" i="8"/>
  <c r="W11" i="8"/>
  <c r="V11" i="8"/>
  <c r="P11" i="8"/>
  <c r="H11" i="8"/>
  <c r="G11" i="8"/>
  <c r="O11" i="8" s="1"/>
  <c r="F11" i="8"/>
  <c r="R11" i="8" s="1"/>
  <c r="AC10" i="8"/>
  <c r="V10" i="8"/>
  <c r="W10" i="8" s="1"/>
  <c r="R10" i="8"/>
  <c r="AD10" i="8" s="1"/>
  <c r="AE10" i="8" s="1"/>
  <c r="H10" i="8"/>
  <c r="G10" i="8"/>
  <c r="P10" i="8" s="1"/>
  <c r="F10" i="8"/>
  <c r="AC9" i="8"/>
  <c r="V9" i="8"/>
  <c r="W9" i="8" s="1"/>
  <c r="R9" i="8"/>
  <c r="S9" i="8" s="1"/>
  <c r="H9" i="8"/>
  <c r="Z9" i="8" s="1"/>
  <c r="G9" i="8"/>
  <c r="Y9" i="8" s="1"/>
  <c r="F9" i="8"/>
  <c r="AE8" i="8"/>
  <c r="X8" i="8"/>
  <c r="AA8" i="8" s="1"/>
  <c r="J4" i="8"/>
  <c r="AC34" i="7"/>
  <c r="V34" i="7"/>
  <c r="W34" i="7" s="1"/>
  <c r="P34" i="7"/>
  <c r="H34" i="7"/>
  <c r="G34" i="7"/>
  <c r="O34" i="7" s="1"/>
  <c r="F34" i="7"/>
  <c r="R34" i="7" s="1"/>
  <c r="AC33" i="7"/>
  <c r="V33" i="7"/>
  <c r="W33" i="7" s="1"/>
  <c r="R33" i="7"/>
  <c r="AD33" i="7" s="1"/>
  <c r="AE33" i="7" s="1"/>
  <c r="H33" i="7"/>
  <c r="G33" i="7"/>
  <c r="F33" i="7"/>
  <c r="AC32" i="7"/>
  <c r="V32" i="7"/>
  <c r="W32" i="7" s="1"/>
  <c r="R32" i="7"/>
  <c r="H32" i="7"/>
  <c r="G32" i="7"/>
  <c r="Y32" i="7" s="1"/>
  <c r="F32" i="7"/>
  <c r="AC31" i="7"/>
  <c r="W31" i="7"/>
  <c r="V31" i="7"/>
  <c r="T31" i="7"/>
  <c r="P31" i="7"/>
  <c r="O31" i="7"/>
  <c r="K31" i="7"/>
  <c r="H31" i="7"/>
  <c r="G31" i="7"/>
  <c r="Z31" i="7" s="1"/>
  <c r="F31" i="7"/>
  <c r="R31" i="7" s="1"/>
  <c r="AD31" i="7" s="1"/>
  <c r="AE31" i="7" s="1"/>
  <c r="AC30" i="7"/>
  <c r="V30" i="7"/>
  <c r="W30" i="7" s="1"/>
  <c r="U30" i="7"/>
  <c r="T30" i="7"/>
  <c r="P30" i="7"/>
  <c r="H30" i="7"/>
  <c r="G30" i="7"/>
  <c r="K30" i="7" s="1"/>
  <c r="AB30" i="7" s="1"/>
  <c r="F30" i="7"/>
  <c r="R30" i="7" s="1"/>
  <c r="AD29" i="7"/>
  <c r="AE29" i="7" s="1"/>
  <c r="AC29" i="7"/>
  <c r="V29" i="7"/>
  <c r="W29" i="7" s="1"/>
  <c r="U29" i="7"/>
  <c r="R29" i="7"/>
  <c r="S29" i="7" s="1"/>
  <c r="N29" i="7"/>
  <c r="H29" i="7"/>
  <c r="G29" i="7"/>
  <c r="T29" i="7" s="1"/>
  <c r="F29" i="7"/>
  <c r="AD28" i="7"/>
  <c r="AE28" i="7" s="1"/>
  <c r="AC28" i="7"/>
  <c r="V28" i="7"/>
  <c r="W28" i="7" s="1"/>
  <c r="R28" i="7"/>
  <c r="S28" i="7" s="1"/>
  <c r="O28" i="7"/>
  <c r="N28" i="7"/>
  <c r="H28" i="7"/>
  <c r="U28" i="7" s="1"/>
  <c r="G28" i="7"/>
  <c r="Y28" i="7" s="1"/>
  <c r="F28" i="7"/>
  <c r="AC27" i="7"/>
  <c r="W27" i="7"/>
  <c r="V27" i="7"/>
  <c r="U27" i="7"/>
  <c r="T27" i="7"/>
  <c r="P27" i="7"/>
  <c r="O27" i="7"/>
  <c r="N27" i="7"/>
  <c r="K27" i="7"/>
  <c r="H27" i="7"/>
  <c r="G27" i="7"/>
  <c r="Z27" i="7" s="1"/>
  <c r="F27" i="7"/>
  <c r="R27" i="7" s="1"/>
  <c r="AC26" i="7"/>
  <c r="V26" i="7"/>
  <c r="W26" i="7" s="1"/>
  <c r="P26" i="7"/>
  <c r="H26" i="7"/>
  <c r="G26" i="7"/>
  <c r="O26" i="7" s="1"/>
  <c r="F26" i="7"/>
  <c r="R26" i="7" s="1"/>
  <c r="AC25" i="7"/>
  <c r="V25" i="7"/>
  <c r="W25" i="7" s="1"/>
  <c r="X25" i="7" s="1"/>
  <c r="R25" i="7"/>
  <c r="AD25" i="7" s="1"/>
  <c r="AE25" i="7" s="1"/>
  <c r="Q25" i="7"/>
  <c r="H25" i="7"/>
  <c r="G25" i="7"/>
  <c r="Y25" i="7" s="1"/>
  <c r="F25" i="7"/>
  <c r="AC24" i="7"/>
  <c r="V24" i="7"/>
  <c r="W24" i="7" s="1"/>
  <c r="R24" i="7"/>
  <c r="H24" i="7"/>
  <c r="Z24" i="7" s="1"/>
  <c r="G24" i="7"/>
  <c r="F24" i="7"/>
  <c r="AC23" i="7"/>
  <c r="W23" i="7"/>
  <c r="V23" i="7"/>
  <c r="T23" i="7"/>
  <c r="P23" i="7"/>
  <c r="O23" i="7"/>
  <c r="K23" i="7"/>
  <c r="H23" i="7"/>
  <c r="G23" i="7"/>
  <c r="Z23" i="7" s="1"/>
  <c r="F23" i="7"/>
  <c r="R23" i="7" s="1"/>
  <c r="AD23" i="7" s="1"/>
  <c r="AE23" i="7" s="1"/>
  <c r="AC22" i="7"/>
  <c r="AB22" i="7"/>
  <c r="V22" i="7"/>
  <c r="W22" i="7" s="1"/>
  <c r="U22" i="7"/>
  <c r="T22" i="7"/>
  <c r="P22" i="7"/>
  <c r="H22" i="7"/>
  <c r="G22" i="7"/>
  <c r="K22" i="7" s="1"/>
  <c r="F22" i="7"/>
  <c r="R22" i="7" s="1"/>
  <c r="AD21" i="7"/>
  <c r="AE21" i="7" s="1"/>
  <c r="AC21" i="7"/>
  <c r="V21" i="7"/>
  <c r="W21" i="7" s="1"/>
  <c r="U21" i="7"/>
  <c r="R21" i="7"/>
  <c r="S21" i="7" s="1"/>
  <c r="N21" i="7"/>
  <c r="H21" i="7"/>
  <c r="G21" i="7"/>
  <c r="T21" i="7" s="1"/>
  <c r="F21" i="7"/>
  <c r="AD20" i="7"/>
  <c r="AE20" i="7" s="1"/>
  <c r="AC20" i="7"/>
  <c r="V20" i="7"/>
  <c r="W20" i="7" s="1"/>
  <c r="R20" i="7"/>
  <c r="S20" i="7" s="1"/>
  <c r="O20" i="7"/>
  <c r="N20" i="7"/>
  <c r="H20" i="7"/>
  <c r="U20" i="7" s="1"/>
  <c r="G20" i="7"/>
  <c r="Y20" i="7" s="1"/>
  <c r="F20" i="7"/>
  <c r="AC19" i="7"/>
  <c r="W19" i="7"/>
  <c r="V19" i="7"/>
  <c r="U19" i="7"/>
  <c r="T19" i="7"/>
  <c r="P19" i="7"/>
  <c r="O19" i="7"/>
  <c r="N19" i="7"/>
  <c r="K19" i="7"/>
  <c r="H19" i="7"/>
  <c r="G19" i="7"/>
  <c r="Z19" i="7" s="1"/>
  <c r="F19" i="7"/>
  <c r="R19" i="7" s="1"/>
  <c r="AC18" i="7"/>
  <c r="V18" i="7"/>
  <c r="W18" i="7" s="1"/>
  <c r="P18" i="7"/>
  <c r="H18" i="7"/>
  <c r="G18" i="7"/>
  <c r="O18" i="7" s="1"/>
  <c r="F18" i="7"/>
  <c r="R18" i="7" s="1"/>
  <c r="AC17" i="7"/>
  <c r="V17" i="7"/>
  <c r="W17" i="7" s="1"/>
  <c r="X17" i="7" s="1"/>
  <c r="R17" i="7"/>
  <c r="AD17" i="7" s="1"/>
  <c r="AE17" i="7" s="1"/>
  <c r="Q17" i="7"/>
  <c r="H17" i="7"/>
  <c r="G17" i="7"/>
  <c r="Y17" i="7" s="1"/>
  <c r="F17" i="7"/>
  <c r="AC16" i="7"/>
  <c r="V16" i="7"/>
  <c r="W16" i="7" s="1"/>
  <c r="R16" i="7"/>
  <c r="AD16" i="7" s="1"/>
  <c r="AE16" i="7" s="1"/>
  <c r="H16" i="7"/>
  <c r="Z16" i="7" s="1"/>
  <c r="G16" i="7"/>
  <c r="F16" i="7"/>
  <c r="AC15" i="7"/>
  <c r="W15" i="7"/>
  <c r="V15" i="7"/>
  <c r="T15" i="7"/>
  <c r="P15" i="7"/>
  <c r="O15" i="7"/>
  <c r="K15" i="7"/>
  <c r="H15" i="7"/>
  <c r="G15" i="7"/>
  <c r="Z15" i="7" s="1"/>
  <c r="F15" i="7"/>
  <c r="R15" i="7" s="1"/>
  <c r="AD15" i="7" s="1"/>
  <c r="AE15" i="7" s="1"/>
  <c r="AC14" i="7"/>
  <c r="V14" i="7"/>
  <c r="W14" i="7" s="1"/>
  <c r="U14" i="7"/>
  <c r="T14" i="7"/>
  <c r="P14" i="7"/>
  <c r="H14" i="7"/>
  <c r="G14" i="7"/>
  <c r="K14" i="7" s="1"/>
  <c r="F14" i="7"/>
  <c r="R14" i="7" s="1"/>
  <c r="AD13" i="7"/>
  <c r="AE13" i="7" s="1"/>
  <c r="AC13" i="7"/>
  <c r="V13" i="7"/>
  <c r="W13" i="7" s="1"/>
  <c r="U13" i="7"/>
  <c r="R13" i="7"/>
  <c r="S13" i="7" s="1"/>
  <c r="N13" i="7"/>
  <c r="H13" i="7"/>
  <c r="G13" i="7"/>
  <c r="T13" i="7" s="1"/>
  <c r="F13" i="7"/>
  <c r="AE12" i="7"/>
  <c r="AD12" i="7"/>
  <c r="AC12" i="7"/>
  <c r="W12" i="7"/>
  <c r="V12" i="7"/>
  <c r="R12" i="7"/>
  <c r="S12" i="7" s="1"/>
  <c r="O12" i="7"/>
  <c r="N12" i="7"/>
  <c r="H12" i="7"/>
  <c r="U12" i="7" s="1"/>
  <c r="G12" i="7"/>
  <c r="Y12" i="7" s="1"/>
  <c r="F12" i="7"/>
  <c r="AC11" i="7"/>
  <c r="W11" i="7"/>
  <c r="V11" i="7"/>
  <c r="U11" i="7"/>
  <c r="T11" i="7"/>
  <c r="P11" i="7"/>
  <c r="O11" i="7"/>
  <c r="N11" i="7"/>
  <c r="K11" i="7"/>
  <c r="H11" i="7"/>
  <c r="G11" i="7"/>
  <c r="Z11" i="7" s="1"/>
  <c r="F11" i="7"/>
  <c r="R11" i="7" s="1"/>
  <c r="AC10" i="7"/>
  <c r="V10" i="7"/>
  <c r="W10" i="7" s="1"/>
  <c r="P10" i="7"/>
  <c r="H10" i="7"/>
  <c r="G10" i="7"/>
  <c r="Y10" i="7" s="1"/>
  <c r="F10" i="7"/>
  <c r="R10" i="7" s="1"/>
  <c r="AC9" i="7"/>
  <c r="Y9" i="7"/>
  <c r="V9" i="7"/>
  <c r="W9" i="7" s="1"/>
  <c r="R9" i="7"/>
  <c r="H9" i="7"/>
  <c r="G9" i="7"/>
  <c r="Z9" i="7" s="1"/>
  <c r="F9" i="7"/>
  <c r="AE8" i="7"/>
  <c r="AA8" i="7"/>
  <c r="X8" i="7"/>
  <c r="J4" i="7"/>
  <c r="AC34" i="6"/>
  <c r="W34" i="6"/>
  <c r="V34" i="6"/>
  <c r="H34" i="6"/>
  <c r="G34" i="6"/>
  <c r="P34" i="6" s="1"/>
  <c r="F34" i="6"/>
  <c r="R34" i="6" s="1"/>
  <c r="AC33" i="6"/>
  <c r="Z33" i="6"/>
  <c r="V33" i="6"/>
  <c r="W33" i="6" s="1"/>
  <c r="R33" i="6"/>
  <c r="AD33" i="6" s="1"/>
  <c r="AE33" i="6" s="1"/>
  <c r="H33" i="6"/>
  <c r="G33" i="6"/>
  <c r="Y33" i="6" s="1"/>
  <c r="F33" i="6"/>
  <c r="AC32" i="6"/>
  <c r="W32" i="6"/>
  <c r="V32" i="6"/>
  <c r="S32" i="6"/>
  <c r="R32" i="6"/>
  <c r="AD32" i="6" s="1"/>
  <c r="AE32" i="6" s="1"/>
  <c r="K32" i="6"/>
  <c r="H32" i="6"/>
  <c r="G32" i="6"/>
  <c r="Z32" i="6" s="1"/>
  <c r="F32" i="6"/>
  <c r="AC31" i="6"/>
  <c r="W31" i="6"/>
  <c r="V31" i="6"/>
  <c r="T31" i="6"/>
  <c r="S31" i="6"/>
  <c r="R31" i="6"/>
  <c r="AD31" i="6" s="1"/>
  <c r="AE31" i="6" s="1"/>
  <c r="K31" i="6"/>
  <c r="H31" i="6"/>
  <c r="Z31" i="6" s="1"/>
  <c r="G31" i="6"/>
  <c r="Y31" i="6" s="1"/>
  <c r="F31" i="6"/>
  <c r="AC30" i="6"/>
  <c r="V30" i="6"/>
  <c r="W30" i="6" s="1"/>
  <c r="U30" i="6"/>
  <c r="AB30" i="6" s="1"/>
  <c r="T30" i="6"/>
  <c r="S30" i="6"/>
  <c r="R30" i="6"/>
  <c r="AD30" i="6" s="1"/>
  <c r="AE30" i="6" s="1"/>
  <c r="K30" i="6"/>
  <c r="H30" i="6"/>
  <c r="G30" i="6"/>
  <c r="Z30" i="6" s="1"/>
  <c r="F30" i="6"/>
  <c r="AD29" i="6"/>
  <c r="AE29" i="6" s="1"/>
  <c r="AC29" i="6"/>
  <c r="V29" i="6"/>
  <c r="W29" i="6" s="1"/>
  <c r="U29" i="6"/>
  <c r="T29" i="6"/>
  <c r="R29" i="6"/>
  <c r="S29" i="6" s="1"/>
  <c r="N29" i="6"/>
  <c r="H29" i="6"/>
  <c r="K29" i="6" s="1"/>
  <c r="G29" i="6"/>
  <c r="Y29" i="6" s="1"/>
  <c r="F29" i="6"/>
  <c r="AE28" i="6"/>
  <c r="AD28" i="6"/>
  <c r="AC28" i="6"/>
  <c r="W28" i="6"/>
  <c r="V28" i="6"/>
  <c r="U28" i="6"/>
  <c r="AB28" i="6" s="1"/>
  <c r="T28" i="6"/>
  <c r="S28" i="6"/>
  <c r="R28" i="6"/>
  <c r="O28" i="6"/>
  <c r="N28" i="6"/>
  <c r="K28" i="6"/>
  <c r="H28" i="6"/>
  <c r="Z28" i="6" s="1"/>
  <c r="G28" i="6"/>
  <c r="Y28" i="6" s="1"/>
  <c r="F28" i="6"/>
  <c r="AC27" i="6"/>
  <c r="AB27" i="6"/>
  <c r="V27" i="6"/>
  <c r="W27" i="6" s="1"/>
  <c r="U27" i="6"/>
  <c r="T27" i="6"/>
  <c r="P27" i="6"/>
  <c r="O27" i="6"/>
  <c r="N27" i="6"/>
  <c r="K27" i="6"/>
  <c r="H27" i="6"/>
  <c r="G27" i="6"/>
  <c r="Z27" i="6" s="1"/>
  <c r="F27" i="6"/>
  <c r="R27" i="6" s="1"/>
  <c r="AC26" i="6"/>
  <c r="W26" i="6"/>
  <c r="V26" i="6"/>
  <c r="H26" i="6"/>
  <c r="G26" i="6"/>
  <c r="P26" i="6" s="1"/>
  <c r="F26" i="6"/>
  <c r="R26" i="6" s="1"/>
  <c r="AC25" i="6"/>
  <c r="V25" i="6"/>
  <c r="W25" i="6" s="1"/>
  <c r="R25" i="6"/>
  <c r="AD25" i="6" s="1"/>
  <c r="AE25" i="6" s="1"/>
  <c r="H25" i="6"/>
  <c r="P25" i="6" s="1"/>
  <c r="G25" i="6"/>
  <c r="Y25" i="6" s="1"/>
  <c r="F25" i="6"/>
  <c r="AC24" i="6"/>
  <c r="W24" i="6"/>
  <c r="V24" i="6"/>
  <c r="S24" i="6"/>
  <c r="R24" i="6"/>
  <c r="AD24" i="6" s="1"/>
  <c r="AE24" i="6" s="1"/>
  <c r="K24" i="6"/>
  <c r="H24" i="6"/>
  <c r="G24" i="6"/>
  <c r="Z24" i="6" s="1"/>
  <c r="F24" i="6"/>
  <c r="AC23" i="6"/>
  <c r="W23" i="6"/>
  <c r="V23" i="6"/>
  <c r="T23" i="6"/>
  <c r="R23" i="6"/>
  <c r="S23" i="6" s="1"/>
  <c r="H23" i="6"/>
  <c r="K23" i="6" s="1"/>
  <c r="G23" i="6"/>
  <c r="Y23" i="6" s="1"/>
  <c r="F23" i="6"/>
  <c r="AC22" i="6"/>
  <c r="W22" i="6"/>
  <c r="V22" i="6"/>
  <c r="U22" i="6"/>
  <c r="AB22" i="6" s="1"/>
  <c r="T22" i="6"/>
  <c r="S22" i="6"/>
  <c r="R22" i="6"/>
  <c r="AD22" i="6" s="1"/>
  <c r="AE22" i="6" s="1"/>
  <c r="K22" i="6"/>
  <c r="H22" i="6"/>
  <c r="G22" i="6"/>
  <c r="Z22" i="6" s="1"/>
  <c r="F22" i="6"/>
  <c r="AD21" i="6"/>
  <c r="AE21" i="6" s="1"/>
  <c r="AC21" i="6"/>
  <c r="V21" i="6"/>
  <c r="W21" i="6" s="1"/>
  <c r="U21" i="6"/>
  <c r="T21" i="6"/>
  <c r="R21" i="6"/>
  <c r="S21" i="6" s="1"/>
  <c r="N21" i="6"/>
  <c r="H21" i="6"/>
  <c r="K21" i="6" s="1"/>
  <c r="G21" i="6"/>
  <c r="Y21" i="6" s="1"/>
  <c r="F21" i="6"/>
  <c r="AE20" i="6"/>
  <c r="AD20" i="6"/>
  <c r="AC20" i="6"/>
  <c r="W20" i="6"/>
  <c r="V20" i="6"/>
  <c r="U20" i="6"/>
  <c r="AB20" i="6" s="1"/>
  <c r="T20" i="6"/>
  <c r="S20" i="6"/>
  <c r="R20" i="6"/>
  <c r="O20" i="6"/>
  <c r="N20" i="6"/>
  <c r="K20" i="6"/>
  <c r="H20" i="6"/>
  <c r="Z20" i="6" s="1"/>
  <c r="G20" i="6"/>
  <c r="Y20" i="6" s="1"/>
  <c r="F20" i="6"/>
  <c r="AC19" i="6"/>
  <c r="AB19" i="6"/>
  <c r="V19" i="6"/>
  <c r="W19" i="6" s="1"/>
  <c r="U19" i="6"/>
  <c r="T19" i="6"/>
  <c r="P19" i="6"/>
  <c r="O19" i="6"/>
  <c r="N19" i="6"/>
  <c r="K19" i="6"/>
  <c r="H19" i="6"/>
  <c r="Z19" i="6" s="1"/>
  <c r="G19" i="6"/>
  <c r="Y19" i="6" s="1"/>
  <c r="F19" i="6"/>
  <c r="R19" i="6" s="1"/>
  <c r="AC18" i="6"/>
  <c r="W18" i="6"/>
  <c r="V18" i="6"/>
  <c r="H18" i="6"/>
  <c r="G18" i="6"/>
  <c r="P18" i="6" s="1"/>
  <c r="F18" i="6"/>
  <c r="R18" i="6" s="1"/>
  <c r="AC17" i="6"/>
  <c r="V17" i="6"/>
  <c r="W17" i="6" s="1"/>
  <c r="R17" i="6"/>
  <c r="AD17" i="6" s="1"/>
  <c r="AE17" i="6" s="1"/>
  <c r="H17" i="6"/>
  <c r="P17" i="6" s="1"/>
  <c r="G17" i="6"/>
  <c r="Y17" i="6" s="1"/>
  <c r="F17" i="6"/>
  <c r="AC16" i="6"/>
  <c r="W16" i="6"/>
  <c r="V16" i="6"/>
  <c r="S16" i="6"/>
  <c r="R16" i="6"/>
  <c r="AD16" i="6" s="1"/>
  <c r="AE16" i="6" s="1"/>
  <c r="H16" i="6"/>
  <c r="G16" i="6"/>
  <c r="Z16" i="6" s="1"/>
  <c r="F16" i="6"/>
  <c r="AC15" i="6"/>
  <c r="W15" i="6"/>
  <c r="V15" i="6"/>
  <c r="R15" i="6"/>
  <c r="S15" i="6" s="1"/>
  <c r="H15" i="6"/>
  <c r="K15" i="6" s="1"/>
  <c r="G15" i="6"/>
  <c r="Y15" i="6" s="1"/>
  <c r="F15" i="6"/>
  <c r="AC14" i="6"/>
  <c r="V14" i="6"/>
  <c r="W14" i="6" s="1"/>
  <c r="U14" i="6"/>
  <c r="T14" i="6"/>
  <c r="S14" i="6"/>
  <c r="R14" i="6"/>
  <c r="AD14" i="6" s="1"/>
  <c r="AE14" i="6" s="1"/>
  <c r="K14" i="6"/>
  <c r="H14" i="6"/>
  <c r="G14" i="6"/>
  <c r="Z14" i="6" s="1"/>
  <c r="F14" i="6"/>
  <c r="AD13" i="6"/>
  <c r="AE13" i="6" s="1"/>
  <c r="AC13" i="6"/>
  <c r="V13" i="6"/>
  <c r="W13" i="6" s="1"/>
  <c r="U13" i="6"/>
  <c r="T13" i="6"/>
  <c r="R13" i="6"/>
  <c r="S13" i="6" s="1"/>
  <c r="N13" i="6"/>
  <c r="H13" i="6"/>
  <c r="K13" i="6" s="1"/>
  <c r="G13" i="6"/>
  <c r="Y13" i="6" s="1"/>
  <c r="F13" i="6"/>
  <c r="AE12" i="6"/>
  <c r="AD12" i="6"/>
  <c r="AC12" i="6"/>
  <c r="W12" i="6"/>
  <c r="V12" i="6"/>
  <c r="U12" i="6"/>
  <c r="AB12" i="6" s="1"/>
  <c r="T12" i="6"/>
  <c r="S12" i="6"/>
  <c r="R12" i="6"/>
  <c r="O12" i="6"/>
  <c r="N12" i="6"/>
  <c r="K12" i="6"/>
  <c r="H12" i="6"/>
  <c r="Z12" i="6" s="1"/>
  <c r="G12" i="6"/>
  <c r="Y12" i="6" s="1"/>
  <c r="F12" i="6"/>
  <c r="AC11" i="6"/>
  <c r="AB11" i="6"/>
  <c r="V11" i="6"/>
  <c r="W11" i="6" s="1"/>
  <c r="U11" i="6"/>
  <c r="T11" i="6"/>
  <c r="P11" i="6"/>
  <c r="O11" i="6"/>
  <c r="N11" i="6"/>
  <c r="K11" i="6"/>
  <c r="H11" i="6"/>
  <c r="G11" i="6"/>
  <c r="Z11" i="6" s="1"/>
  <c r="F11" i="6"/>
  <c r="R11" i="6" s="1"/>
  <c r="AC10" i="6"/>
  <c r="W10" i="6"/>
  <c r="V10" i="6"/>
  <c r="O10" i="6"/>
  <c r="H10" i="6"/>
  <c r="G10" i="6"/>
  <c r="P10" i="6" s="1"/>
  <c r="F10" i="6"/>
  <c r="R10" i="6" s="1"/>
  <c r="AC9" i="6"/>
  <c r="V9" i="6"/>
  <c r="W9" i="6" s="1"/>
  <c r="P9" i="6"/>
  <c r="H9" i="6"/>
  <c r="G9" i="6"/>
  <c r="Y9" i="6" s="1"/>
  <c r="F9" i="6"/>
  <c r="R9" i="6" s="1"/>
  <c r="AE8" i="6"/>
  <c r="AA8" i="6"/>
  <c r="X8" i="6"/>
  <c r="J4" i="6"/>
  <c r="AC34" i="4"/>
  <c r="V34" i="4"/>
  <c r="W34" i="4" s="1"/>
  <c r="H34" i="4"/>
  <c r="G34" i="4"/>
  <c r="P34" i="4" s="1"/>
  <c r="F34" i="4"/>
  <c r="R34" i="4" s="1"/>
  <c r="AC33" i="4"/>
  <c r="Z33" i="4"/>
  <c r="W33" i="4"/>
  <c r="V33" i="4"/>
  <c r="R33" i="4"/>
  <c r="AD33" i="4" s="1"/>
  <c r="AE33" i="4" s="1"/>
  <c r="H33" i="4"/>
  <c r="G33" i="4"/>
  <c r="Y33" i="4" s="1"/>
  <c r="F33" i="4"/>
  <c r="AC32" i="4"/>
  <c r="V32" i="4"/>
  <c r="W32" i="4" s="1"/>
  <c r="S32" i="4"/>
  <c r="R32" i="4"/>
  <c r="AD32" i="4" s="1"/>
  <c r="AE32" i="4" s="1"/>
  <c r="K32" i="4"/>
  <c r="H32" i="4"/>
  <c r="Z32" i="4" s="1"/>
  <c r="G32" i="4"/>
  <c r="Y32" i="4" s="1"/>
  <c r="F32" i="4"/>
  <c r="AC31" i="4"/>
  <c r="W31" i="4"/>
  <c r="V31" i="4"/>
  <c r="T31" i="4"/>
  <c r="S31" i="4"/>
  <c r="R31" i="4"/>
  <c r="AD31" i="4" s="1"/>
  <c r="AE31" i="4" s="1"/>
  <c r="K31" i="4"/>
  <c r="H31" i="4"/>
  <c r="G31" i="4"/>
  <c r="Z31" i="4" s="1"/>
  <c r="F31" i="4"/>
  <c r="AC30" i="4"/>
  <c r="V30" i="4"/>
  <c r="W30" i="4" s="1"/>
  <c r="U30" i="4"/>
  <c r="R30" i="4"/>
  <c r="S30" i="4" s="1"/>
  <c r="H30" i="4"/>
  <c r="T30" i="4" s="1"/>
  <c r="G30" i="4"/>
  <c r="Y30" i="4" s="1"/>
  <c r="F30" i="4"/>
  <c r="AD29" i="4"/>
  <c r="AE29" i="4" s="1"/>
  <c r="AC29" i="4"/>
  <c r="V29" i="4"/>
  <c r="W29" i="4" s="1"/>
  <c r="U29" i="4"/>
  <c r="S29" i="4"/>
  <c r="R29" i="4"/>
  <c r="N29" i="4"/>
  <c r="K29" i="4"/>
  <c r="H29" i="4"/>
  <c r="G29" i="4"/>
  <c r="T29" i="4" s="1"/>
  <c r="F29" i="4"/>
  <c r="AE28" i="4"/>
  <c r="AD28" i="4"/>
  <c r="AC28" i="4"/>
  <c r="W28" i="4"/>
  <c r="V28" i="4"/>
  <c r="T28" i="4"/>
  <c r="R28" i="4"/>
  <c r="S28" i="4" s="1"/>
  <c r="O28" i="4"/>
  <c r="N28" i="4"/>
  <c r="H28" i="4"/>
  <c r="U28" i="4" s="1"/>
  <c r="G28" i="4"/>
  <c r="Y28" i="4" s="1"/>
  <c r="F28" i="4"/>
  <c r="AC27" i="4"/>
  <c r="W27" i="4"/>
  <c r="V27" i="4"/>
  <c r="U27" i="4"/>
  <c r="T27" i="4"/>
  <c r="P27" i="4"/>
  <c r="O27" i="4"/>
  <c r="N27" i="4"/>
  <c r="K27" i="4"/>
  <c r="H27" i="4"/>
  <c r="G27" i="4"/>
  <c r="Z27" i="4" s="1"/>
  <c r="F27" i="4"/>
  <c r="R27" i="4" s="1"/>
  <c r="AC26" i="4"/>
  <c r="V26" i="4"/>
  <c r="W26" i="4" s="1"/>
  <c r="H26" i="4"/>
  <c r="G26" i="4"/>
  <c r="P26" i="4" s="1"/>
  <c r="F26" i="4"/>
  <c r="R26" i="4" s="1"/>
  <c r="AC25" i="4"/>
  <c r="W25" i="4"/>
  <c r="V25" i="4"/>
  <c r="R25" i="4"/>
  <c r="AD25" i="4" s="1"/>
  <c r="AE25" i="4" s="1"/>
  <c r="H25" i="4"/>
  <c r="O25" i="4" s="1"/>
  <c r="G25" i="4"/>
  <c r="Y25" i="4" s="1"/>
  <c r="F25" i="4"/>
  <c r="AC24" i="4"/>
  <c r="V24" i="4"/>
  <c r="W24" i="4" s="1"/>
  <c r="P24" i="4"/>
  <c r="K24" i="4"/>
  <c r="H24" i="4"/>
  <c r="Z24" i="4" s="1"/>
  <c r="G24" i="4"/>
  <c r="Y24" i="4" s="1"/>
  <c r="F24" i="4"/>
  <c r="R24" i="4" s="1"/>
  <c r="AC23" i="4"/>
  <c r="W23" i="4"/>
  <c r="V23" i="4"/>
  <c r="T23" i="4"/>
  <c r="S23" i="4"/>
  <c r="R23" i="4"/>
  <c r="AD23" i="4" s="1"/>
  <c r="AE23" i="4" s="1"/>
  <c r="H23" i="4"/>
  <c r="G23" i="4"/>
  <c r="K23" i="4" s="1"/>
  <c r="F23" i="4"/>
  <c r="AC22" i="4"/>
  <c r="W22" i="4"/>
  <c r="V22" i="4"/>
  <c r="U22" i="4"/>
  <c r="R22" i="4"/>
  <c r="S22" i="4" s="1"/>
  <c r="H22" i="4"/>
  <c r="T22" i="4" s="1"/>
  <c r="G22" i="4"/>
  <c r="Y22" i="4" s="1"/>
  <c r="F22" i="4"/>
  <c r="AD21" i="4"/>
  <c r="AE21" i="4" s="1"/>
  <c r="AC21" i="4"/>
  <c r="V21" i="4"/>
  <c r="W21" i="4" s="1"/>
  <c r="U21" i="4"/>
  <c r="T21" i="4"/>
  <c r="S21" i="4"/>
  <c r="R21" i="4"/>
  <c r="N21" i="4"/>
  <c r="K21" i="4"/>
  <c r="H21" i="4"/>
  <c r="G21" i="4"/>
  <c r="Z21" i="4" s="1"/>
  <c r="F21" i="4"/>
  <c r="AE20" i="4"/>
  <c r="AD20" i="4"/>
  <c r="AC20" i="4"/>
  <c r="W20" i="4"/>
  <c r="V20" i="4"/>
  <c r="U20" i="4"/>
  <c r="T20" i="4"/>
  <c r="R20" i="4"/>
  <c r="S20" i="4" s="1"/>
  <c r="O20" i="4"/>
  <c r="N20" i="4"/>
  <c r="H20" i="4"/>
  <c r="K20" i="4" s="1"/>
  <c r="G20" i="4"/>
  <c r="Z20" i="4" s="1"/>
  <c r="F20" i="4"/>
  <c r="AC19" i="4"/>
  <c r="W19" i="4"/>
  <c r="V19" i="4"/>
  <c r="U19" i="4"/>
  <c r="P19" i="4"/>
  <c r="O19" i="4"/>
  <c r="N19" i="4"/>
  <c r="K19" i="4"/>
  <c r="H19" i="4"/>
  <c r="T19" i="4" s="1"/>
  <c r="G19" i="4"/>
  <c r="Y19" i="4" s="1"/>
  <c r="F19" i="4"/>
  <c r="R19" i="4" s="1"/>
  <c r="AC18" i="4"/>
  <c r="V18" i="4"/>
  <c r="W18" i="4" s="1"/>
  <c r="H18" i="4"/>
  <c r="G18" i="4"/>
  <c r="P18" i="4" s="1"/>
  <c r="F18" i="4"/>
  <c r="R18" i="4" s="1"/>
  <c r="AC17" i="4"/>
  <c r="W17" i="4"/>
  <c r="V17" i="4"/>
  <c r="R17" i="4"/>
  <c r="AD17" i="4" s="1"/>
  <c r="AE17" i="4" s="1"/>
  <c r="H17" i="4"/>
  <c r="O17" i="4" s="1"/>
  <c r="G17" i="4"/>
  <c r="Y17" i="4" s="1"/>
  <c r="F17" i="4"/>
  <c r="AC16" i="4"/>
  <c r="V16" i="4"/>
  <c r="W16" i="4" s="1"/>
  <c r="P16" i="4"/>
  <c r="K16" i="4"/>
  <c r="H16" i="4"/>
  <c r="Z16" i="4" s="1"/>
  <c r="G16" i="4"/>
  <c r="Y16" i="4" s="1"/>
  <c r="F16" i="4"/>
  <c r="R16" i="4" s="1"/>
  <c r="AC15" i="4"/>
  <c r="W15" i="4"/>
  <c r="V15" i="4"/>
  <c r="T15" i="4"/>
  <c r="S15" i="4"/>
  <c r="R15" i="4"/>
  <c r="AD15" i="4" s="1"/>
  <c r="AE15" i="4" s="1"/>
  <c r="H15" i="4"/>
  <c r="G15" i="4"/>
  <c r="K15" i="4" s="1"/>
  <c r="F15" i="4"/>
  <c r="AC14" i="4"/>
  <c r="V14" i="4"/>
  <c r="W14" i="4" s="1"/>
  <c r="U14" i="4"/>
  <c r="R14" i="4"/>
  <c r="S14" i="4" s="1"/>
  <c r="H14" i="4"/>
  <c r="T14" i="4" s="1"/>
  <c r="G14" i="4"/>
  <c r="Y14" i="4" s="1"/>
  <c r="F14" i="4"/>
  <c r="AC13" i="4"/>
  <c r="V13" i="4"/>
  <c r="W13" i="4" s="1"/>
  <c r="U13" i="4"/>
  <c r="N13" i="4"/>
  <c r="K13" i="4"/>
  <c r="H13" i="4"/>
  <c r="G13" i="4"/>
  <c r="T13" i="4" s="1"/>
  <c r="F13" i="4"/>
  <c r="R13" i="4" s="1"/>
  <c r="AC12" i="4"/>
  <c r="W12" i="4"/>
  <c r="V12" i="4"/>
  <c r="T12" i="4"/>
  <c r="O12" i="4"/>
  <c r="N12" i="4"/>
  <c r="H12" i="4"/>
  <c r="G12" i="4"/>
  <c r="U12" i="4" s="1"/>
  <c r="F12" i="4"/>
  <c r="R12" i="4" s="1"/>
  <c r="AC11" i="4"/>
  <c r="W11" i="4"/>
  <c r="V11" i="4"/>
  <c r="U11" i="4"/>
  <c r="P11" i="4"/>
  <c r="O11" i="4"/>
  <c r="H11" i="4"/>
  <c r="G11" i="4"/>
  <c r="N11" i="4" s="1"/>
  <c r="F11" i="4"/>
  <c r="R11" i="4" s="1"/>
  <c r="AC10" i="4"/>
  <c r="V10" i="4"/>
  <c r="W10" i="4" s="1"/>
  <c r="H10" i="4"/>
  <c r="G10" i="4"/>
  <c r="P10" i="4" s="1"/>
  <c r="F10" i="4"/>
  <c r="R10" i="4" s="1"/>
  <c r="AC9" i="4"/>
  <c r="W9" i="4"/>
  <c r="V9" i="4"/>
  <c r="R9" i="4"/>
  <c r="AD9" i="4" s="1"/>
  <c r="AE9" i="4" s="1"/>
  <c r="H9" i="4"/>
  <c r="O9" i="4" s="1"/>
  <c r="G9" i="4"/>
  <c r="Y9" i="4" s="1"/>
  <c r="F9" i="4"/>
  <c r="AE8" i="4"/>
  <c r="X8" i="4"/>
  <c r="AA8" i="4" s="1"/>
  <c r="J4" i="4"/>
  <c r="AC34" i="3"/>
  <c r="V34" i="3"/>
  <c r="W34" i="3" s="1"/>
  <c r="H34" i="3"/>
  <c r="G34" i="3"/>
  <c r="P34" i="3" s="1"/>
  <c r="F34" i="3"/>
  <c r="R34" i="3" s="1"/>
  <c r="AC33" i="3"/>
  <c r="V33" i="3"/>
  <c r="W33" i="3" s="1"/>
  <c r="R33" i="3"/>
  <c r="AD33" i="3" s="1"/>
  <c r="AE33" i="3" s="1"/>
  <c r="H33" i="3"/>
  <c r="Z33" i="3" s="1"/>
  <c r="G33" i="3"/>
  <c r="Y33" i="3" s="1"/>
  <c r="F33" i="3"/>
  <c r="AC32" i="3"/>
  <c r="W32" i="3"/>
  <c r="V32" i="3"/>
  <c r="U32" i="3"/>
  <c r="S32" i="3"/>
  <c r="R32" i="3"/>
  <c r="AD32" i="3" s="1"/>
  <c r="AE32" i="3" s="1"/>
  <c r="K32" i="3"/>
  <c r="H32" i="3"/>
  <c r="Z32" i="3" s="1"/>
  <c r="G32" i="3"/>
  <c r="Y32" i="3" s="1"/>
  <c r="F32" i="3"/>
  <c r="AC31" i="3"/>
  <c r="V31" i="3"/>
  <c r="W31" i="3" s="1"/>
  <c r="T31" i="3"/>
  <c r="N31" i="3"/>
  <c r="K31" i="3"/>
  <c r="H31" i="3"/>
  <c r="G31" i="3"/>
  <c r="Z31" i="3" s="1"/>
  <c r="F31" i="3"/>
  <c r="R31" i="3" s="1"/>
  <c r="AC30" i="3"/>
  <c r="W30" i="3"/>
  <c r="V30" i="3"/>
  <c r="U30" i="3"/>
  <c r="AB30" i="3" s="1"/>
  <c r="T30" i="3"/>
  <c r="R30" i="3"/>
  <c r="S30" i="3" s="1"/>
  <c r="O30" i="3"/>
  <c r="H30" i="3"/>
  <c r="G30" i="3"/>
  <c r="K30" i="3" s="1"/>
  <c r="F30" i="3"/>
  <c r="AC29" i="3"/>
  <c r="V29" i="3"/>
  <c r="W29" i="3" s="1"/>
  <c r="U29" i="3"/>
  <c r="AB29" i="3" s="1"/>
  <c r="P29" i="3"/>
  <c r="N29" i="3"/>
  <c r="H29" i="3"/>
  <c r="K29" i="3" s="1"/>
  <c r="G29" i="3"/>
  <c r="T29" i="3" s="1"/>
  <c r="F29" i="3"/>
  <c r="R29" i="3" s="1"/>
  <c r="AE28" i="3"/>
  <c r="AD28" i="3"/>
  <c r="AC28" i="3"/>
  <c r="W28" i="3"/>
  <c r="V28" i="3"/>
  <c r="S28" i="3"/>
  <c r="R28" i="3"/>
  <c r="O28" i="3"/>
  <c r="H28" i="3"/>
  <c r="G28" i="3"/>
  <c r="N28" i="3" s="1"/>
  <c r="F28" i="3"/>
  <c r="AC27" i="3"/>
  <c r="W27" i="3"/>
  <c r="V27" i="3"/>
  <c r="P27" i="3"/>
  <c r="H27" i="3"/>
  <c r="O27" i="3" s="1"/>
  <c r="G27" i="3"/>
  <c r="Y27" i="3" s="1"/>
  <c r="F27" i="3"/>
  <c r="R27" i="3" s="1"/>
  <c r="AC26" i="3"/>
  <c r="V26" i="3"/>
  <c r="W26" i="3" s="1"/>
  <c r="H26" i="3"/>
  <c r="G26" i="3"/>
  <c r="P26" i="3" s="1"/>
  <c r="F26" i="3"/>
  <c r="R26" i="3" s="1"/>
  <c r="AC25" i="3"/>
  <c r="V25" i="3"/>
  <c r="W25" i="3" s="1"/>
  <c r="R25" i="3"/>
  <c r="AD25" i="3" s="1"/>
  <c r="AE25" i="3" s="1"/>
  <c r="H25" i="3"/>
  <c r="Z25" i="3" s="1"/>
  <c r="G25" i="3"/>
  <c r="Y25" i="3" s="1"/>
  <c r="F25" i="3"/>
  <c r="AC24" i="3"/>
  <c r="W24" i="3"/>
  <c r="V24" i="3"/>
  <c r="U24" i="3"/>
  <c r="S24" i="3"/>
  <c r="R24" i="3"/>
  <c r="AD24" i="3" s="1"/>
  <c r="AE24" i="3" s="1"/>
  <c r="K24" i="3"/>
  <c r="H24" i="3"/>
  <c r="Z24" i="3" s="1"/>
  <c r="G24" i="3"/>
  <c r="Y24" i="3" s="1"/>
  <c r="F24" i="3"/>
  <c r="AC23" i="3"/>
  <c r="V23" i="3"/>
  <c r="W23" i="3" s="1"/>
  <c r="T23" i="3"/>
  <c r="N23" i="3"/>
  <c r="K23" i="3"/>
  <c r="H23" i="3"/>
  <c r="G23" i="3"/>
  <c r="Z23" i="3" s="1"/>
  <c r="F23" i="3"/>
  <c r="R23" i="3" s="1"/>
  <c r="AC22" i="3"/>
  <c r="W22" i="3"/>
  <c r="V22" i="3"/>
  <c r="U22" i="3"/>
  <c r="AB22" i="3" s="1"/>
  <c r="T22" i="3"/>
  <c r="R22" i="3"/>
  <c r="S22" i="3" s="1"/>
  <c r="O22" i="3"/>
  <c r="H22" i="3"/>
  <c r="G22" i="3"/>
  <c r="K22" i="3" s="1"/>
  <c r="F22" i="3"/>
  <c r="AC21" i="3"/>
  <c r="V21" i="3"/>
  <c r="W21" i="3" s="1"/>
  <c r="U21" i="3"/>
  <c r="AB21" i="3" s="1"/>
  <c r="P21" i="3"/>
  <c r="N21" i="3"/>
  <c r="H21" i="3"/>
  <c r="K21" i="3" s="1"/>
  <c r="G21" i="3"/>
  <c r="T21" i="3" s="1"/>
  <c r="F21" i="3"/>
  <c r="R21" i="3" s="1"/>
  <c r="AE20" i="3"/>
  <c r="AD20" i="3"/>
  <c r="AC20" i="3"/>
  <c r="W20" i="3"/>
  <c r="V20" i="3"/>
  <c r="S20" i="3"/>
  <c r="R20" i="3"/>
  <c r="O20" i="3"/>
  <c r="H20" i="3"/>
  <c r="G20" i="3"/>
  <c r="N20" i="3" s="1"/>
  <c r="F20" i="3"/>
  <c r="AC19" i="3"/>
  <c r="W19" i="3"/>
  <c r="V19" i="3"/>
  <c r="P19" i="3"/>
  <c r="H19" i="3"/>
  <c r="O19" i="3" s="1"/>
  <c r="G19" i="3"/>
  <c r="N19" i="3" s="1"/>
  <c r="F19" i="3"/>
  <c r="R19" i="3" s="1"/>
  <c r="AC18" i="3"/>
  <c r="V18" i="3"/>
  <c r="W18" i="3" s="1"/>
  <c r="H18" i="3"/>
  <c r="G18" i="3"/>
  <c r="P18" i="3" s="1"/>
  <c r="F18" i="3"/>
  <c r="R18" i="3" s="1"/>
  <c r="AC17" i="3"/>
  <c r="V17" i="3"/>
  <c r="W17" i="3" s="1"/>
  <c r="R17" i="3"/>
  <c r="AD17" i="3" s="1"/>
  <c r="AE17" i="3" s="1"/>
  <c r="H17" i="3"/>
  <c r="Z17" i="3" s="1"/>
  <c r="G17" i="3"/>
  <c r="Y17" i="3" s="1"/>
  <c r="F17" i="3"/>
  <c r="AC16" i="3"/>
  <c r="W16" i="3"/>
  <c r="V16" i="3"/>
  <c r="U16" i="3"/>
  <c r="S16" i="3"/>
  <c r="R16" i="3"/>
  <c r="AD16" i="3" s="1"/>
  <c r="AE16" i="3" s="1"/>
  <c r="K16" i="3"/>
  <c r="H16" i="3"/>
  <c r="Z16" i="3" s="1"/>
  <c r="G16" i="3"/>
  <c r="Y16" i="3" s="1"/>
  <c r="F16" i="3"/>
  <c r="AC15" i="3"/>
  <c r="V15" i="3"/>
  <c r="W15" i="3" s="1"/>
  <c r="T15" i="3"/>
  <c r="N15" i="3"/>
  <c r="K15" i="3"/>
  <c r="H15" i="3"/>
  <c r="G15" i="3"/>
  <c r="Z15" i="3" s="1"/>
  <c r="F15" i="3"/>
  <c r="R15" i="3" s="1"/>
  <c r="AC14" i="3"/>
  <c r="W14" i="3"/>
  <c r="V14" i="3"/>
  <c r="U14" i="3"/>
  <c r="AB14" i="3" s="1"/>
  <c r="T14" i="3"/>
  <c r="R14" i="3"/>
  <c r="S14" i="3" s="1"/>
  <c r="O14" i="3"/>
  <c r="H14" i="3"/>
  <c r="G14" i="3"/>
  <c r="K14" i="3" s="1"/>
  <c r="F14" i="3"/>
  <c r="AC13" i="3"/>
  <c r="V13" i="3"/>
  <c r="W13" i="3" s="1"/>
  <c r="U13" i="3"/>
  <c r="AB13" i="3" s="1"/>
  <c r="P13" i="3"/>
  <c r="N13" i="3"/>
  <c r="K13" i="3"/>
  <c r="H13" i="3"/>
  <c r="Z13" i="3" s="1"/>
  <c r="G13" i="3"/>
  <c r="T13" i="3" s="1"/>
  <c r="F13" i="3"/>
  <c r="R13" i="3" s="1"/>
  <c r="AE12" i="3"/>
  <c r="AD12" i="3"/>
  <c r="AC12" i="3"/>
  <c r="W12" i="3"/>
  <c r="V12" i="3"/>
  <c r="S12" i="3"/>
  <c r="R12" i="3"/>
  <c r="O12" i="3"/>
  <c r="H12" i="3"/>
  <c r="G12" i="3"/>
  <c r="N12" i="3" s="1"/>
  <c r="F12" i="3"/>
  <c r="AC11" i="3"/>
  <c r="W11" i="3"/>
  <c r="V11" i="3"/>
  <c r="P11" i="3"/>
  <c r="H11" i="3"/>
  <c r="O11" i="3" s="1"/>
  <c r="G11" i="3"/>
  <c r="Y11" i="3" s="1"/>
  <c r="F11" i="3"/>
  <c r="R11" i="3" s="1"/>
  <c r="AC10" i="3"/>
  <c r="V10" i="3"/>
  <c r="W10" i="3" s="1"/>
  <c r="H10" i="3"/>
  <c r="G10" i="3"/>
  <c r="P10" i="3" s="1"/>
  <c r="F10" i="3"/>
  <c r="R10" i="3" s="1"/>
  <c r="AC9" i="3"/>
  <c r="W9" i="3"/>
  <c r="V9" i="3"/>
  <c r="R9" i="3"/>
  <c r="AD9" i="3" s="1"/>
  <c r="AE9" i="3" s="1"/>
  <c r="H9" i="3"/>
  <c r="Z9" i="3" s="1"/>
  <c r="G9" i="3"/>
  <c r="Y9" i="3" s="1"/>
  <c r="F9" i="3"/>
  <c r="AE8" i="3"/>
  <c r="X8" i="3"/>
  <c r="AA8" i="3" s="1"/>
  <c r="J4" i="3"/>
  <c r="AC34" i="2"/>
  <c r="V34" i="2"/>
  <c r="W34" i="2" s="1"/>
  <c r="H34" i="2"/>
  <c r="G34" i="2"/>
  <c r="P34" i="2" s="1"/>
  <c r="F34" i="2"/>
  <c r="R34" i="2" s="1"/>
  <c r="AC33" i="2"/>
  <c r="W33" i="2"/>
  <c r="V33" i="2"/>
  <c r="R33" i="2"/>
  <c r="AD33" i="2" s="1"/>
  <c r="AE33" i="2" s="1"/>
  <c r="H33" i="2"/>
  <c r="Z33" i="2" s="1"/>
  <c r="G33" i="2"/>
  <c r="Y33" i="2" s="1"/>
  <c r="F33" i="2"/>
  <c r="AC32" i="2"/>
  <c r="V32" i="2"/>
  <c r="W32" i="2" s="1"/>
  <c r="K32" i="2"/>
  <c r="H32" i="2"/>
  <c r="P32" i="2" s="1"/>
  <c r="G32" i="2"/>
  <c r="Z32" i="2" s="1"/>
  <c r="F32" i="2"/>
  <c r="R32" i="2" s="1"/>
  <c r="AC31" i="2"/>
  <c r="W31" i="2"/>
  <c r="V31" i="2"/>
  <c r="T31" i="2"/>
  <c r="R31" i="2"/>
  <c r="S31" i="2" s="1"/>
  <c r="H31" i="2"/>
  <c r="G31" i="2"/>
  <c r="K31" i="2" s="1"/>
  <c r="F31" i="2"/>
  <c r="AC30" i="2"/>
  <c r="V30" i="2"/>
  <c r="W30" i="2" s="1"/>
  <c r="U30" i="2"/>
  <c r="R30" i="2"/>
  <c r="S30" i="2" s="1"/>
  <c r="H30" i="2"/>
  <c r="K30" i="2" s="1"/>
  <c r="G30" i="2"/>
  <c r="T30" i="2" s="1"/>
  <c r="F30" i="2"/>
  <c r="AD29" i="2"/>
  <c r="AE29" i="2" s="1"/>
  <c r="AC29" i="2"/>
  <c r="V29" i="2"/>
  <c r="W29" i="2" s="1"/>
  <c r="S29" i="2"/>
  <c r="R29" i="2"/>
  <c r="N29" i="2"/>
  <c r="K29" i="2"/>
  <c r="H29" i="2"/>
  <c r="T29" i="2" s="1"/>
  <c r="G29" i="2"/>
  <c r="U29" i="2" s="1"/>
  <c r="F29" i="2"/>
  <c r="AC28" i="2"/>
  <c r="W28" i="2"/>
  <c r="V28" i="2"/>
  <c r="T28" i="2"/>
  <c r="S28" i="2"/>
  <c r="R28" i="2"/>
  <c r="AD28" i="2" s="1"/>
  <c r="AE28" i="2" s="1"/>
  <c r="O28" i="2"/>
  <c r="H28" i="2"/>
  <c r="N28" i="2" s="1"/>
  <c r="G28" i="2"/>
  <c r="Y28" i="2" s="1"/>
  <c r="F28" i="2"/>
  <c r="AC27" i="2"/>
  <c r="V27" i="2"/>
  <c r="W27" i="2" s="1"/>
  <c r="U27" i="2"/>
  <c r="T27" i="2"/>
  <c r="P27" i="2"/>
  <c r="O27" i="2"/>
  <c r="N27" i="2"/>
  <c r="K27" i="2"/>
  <c r="H27" i="2"/>
  <c r="G27" i="2"/>
  <c r="Z27" i="2" s="1"/>
  <c r="F27" i="2"/>
  <c r="R27" i="2" s="1"/>
  <c r="AC26" i="2"/>
  <c r="V26" i="2"/>
  <c r="W26" i="2" s="1"/>
  <c r="H26" i="2"/>
  <c r="G26" i="2"/>
  <c r="P26" i="2" s="1"/>
  <c r="F26" i="2"/>
  <c r="R26" i="2" s="1"/>
  <c r="AC25" i="2"/>
  <c r="W25" i="2"/>
  <c r="V25" i="2"/>
  <c r="R25" i="2"/>
  <c r="AD25" i="2" s="1"/>
  <c r="AE25" i="2" s="1"/>
  <c r="H25" i="2"/>
  <c r="P25" i="2" s="1"/>
  <c r="G25" i="2"/>
  <c r="Y25" i="2" s="1"/>
  <c r="F25" i="2"/>
  <c r="AC24" i="2"/>
  <c r="V24" i="2"/>
  <c r="W24" i="2" s="1"/>
  <c r="P24" i="2"/>
  <c r="K24" i="2"/>
  <c r="H24" i="2"/>
  <c r="G24" i="2"/>
  <c r="Z24" i="2" s="1"/>
  <c r="F24" i="2"/>
  <c r="R24" i="2" s="1"/>
  <c r="AC23" i="2"/>
  <c r="W23" i="2"/>
  <c r="V23" i="2"/>
  <c r="T23" i="2"/>
  <c r="R23" i="2"/>
  <c r="S23" i="2" s="1"/>
  <c r="H23" i="2"/>
  <c r="G23" i="2"/>
  <c r="K23" i="2" s="1"/>
  <c r="F23" i="2"/>
  <c r="AC22" i="2"/>
  <c r="V22" i="2"/>
  <c r="W22" i="2" s="1"/>
  <c r="U22" i="2"/>
  <c r="R22" i="2"/>
  <c r="S22" i="2" s="1"/>
  <c r="H22" i="2"/>
  <c r="K22" i="2" s="1"/>
  <c r="G22" i="2"/>
  <c r="T22" i="2" s="1"/>
  <c r="F22" i="2"/>
  <c r="AD21" i="2"/>
  <c r="AE21" i="2" s="1"/>
  <c r="AC21" i="2"/>
  <c r="V21" i="2"/>
  <c r="W21" i="2" s="1"/>
  <c r="S21" i="2"/>
  <c r="R21" i="2"/>
  <c r="N21" i="2"/>
  <c r="K21" i="2"/>
  <c r="H21" i="2"/>
  <c r="T21" i="2" s="1"/>
  <c r="G21" i="2"/>
  <c r="U21" i="2" s="1"/>
  <c r="F21" i="2"/>
  <c r="AC20" i="2"/>
  <c r="W20" i="2"/>
  <c r="V20" i="2"/>
  <c r="T20" i="2"/>
  <c r="R20" i="2"/>
  <c r="AD20" i="2" s="1"/>
  <c r="AE20" i="2" s="1"/>
  <c r="O20" i="2"/>
  <c r="H20" i="2"/>
  <c r="N20" i="2" s="1"/>
  <c r="G20" i="2"/>
  <c r="Y20" i="2" s="1"/>
  <c r="F20" i="2"/>
  <c r="AC19" i="2"/>
  <c r="V19" i="2"/>
  <c r="W19" i="2" s="1"/>
  <c r="U19" i="2"/>
  <c r="T19" i="2"/>
  <c r="P19" i="2"/>
  <c r="O19" i="2"/>
  <c r="N19" i="2"/>
  <c r="K19" i="2"/>
  <c r="H19" i="2"/>
  <c r="G19" i="2"/>
  <c r="Z19" i="2" s="1"/>
  <c r="F19" i="2"/>
  <c r="R19" i="2" s="1"/>
  <c r="AC18" i="2"/>
  <c r="V18" i="2"/>
  <c r="W18" i="2" s="1"/>
  <c r="H18" i="2"/>
  <c r="G18" i="2"/>
  <c r="P18" i="2" s="1"/>
  <c r="F18" i="2"/>
  <c r="R18" i="2" s="1"/>
  <c r="AC17" i="2"/>
  <c r="W17" i="2"/>
  <c r="V17" i="2"/>
  <c r="R17" i="2"/>
  <c r="AD17" i="2" s="1"/>
  <c r="AE17" i="2" s="1"/>
  <c r="H17" i="2"/>
  <c r="P17" i="2" s="1"/>
  <c r="G17" i="2"/>
  <c r="Y17" i="2" s="1"/>
  <c r="F17" i="2"/>
  <c r="AC16" i="2"/>
  <c r="V16" i="2"/>
  <c r="W16" i="2" s="1"/>
  <c r="P16" i="2"/>
  <c r="K16" i="2"/>
  <c r="H16" i="2"/>
  <c r="G16" i="2"/>
  <c r="Z16" i="2" s="1"/>
  <c r="F16" i="2"/>
  <c r="R16" i="2" s="1"/>
  <c r="AC15" i="2"/>
  <c r="W15" i="2"/>
  <c r="V15" i="2"/>
  <c r="T15" i="2"/>
  <c r="R15" i="2"/>
  <c r="S15" i="2" s="1"/>
  <c r="H15" i="2"/>
  <c r="G15" i="2"/>
  <c r="K15" i="2" s="1"/>
  <c r="F15" i="2"/>
  <c r="AC14" i="2"/>
  <c r="V14" i="2"/>
  <c r="W14" i="2" s="1"/>
  <c r="U14" i="2"/>
  <c r="R14" i="2"/>
  <c r="S14" i="2" s="1"/>
  <c r="H14" i="2"/>
  <c r="K14" i="2" s="1"/>
  <c r="G14" i="2"/>
  <c r="T14" i="2" s="1"/>
  <c r="F14" i="2"/>
  <c r="AD13" i="2"/>
  <c r="AE13" i="2" s="1"/>
  <c r="AC13" i="2"/>
  <c r="V13" i="2"/>
  <c r="W13" i="2" s="1"/>
  <c r="T13" i="2"/>
  <c r="S13" i="2"/>
  <c r="R13" i="2"/>
  <c r="N13" i="2"/>
  <c r="K13" i="2"/>
  <c r="H13" i="2"/>
  <c r="G13" i="2"/>
  <c r="U13" i="2" s="1"/>
  <c r="F13" i="2"/>
  <c r="AC12" i="2"/>
  <c r="W12" i="2"/>
  <c r="V12" i="2"/>
  <c r="U12" i="2"/>
  <c r="T12" i="2"/>
  <c r="R12" i="2"/>
  <c r="AD12" i="2" s="1"/>
  <c r="AE12" i="2" s="1"/>
  <c r="O12" i="2"/>
  <c r="H12" i="2"/>
  <c r="N12" i="2" s="1"/>
  <c r="G12" i="2"/>
  <c r="Y12" i="2" s="1"/>
  <c r="F12" i="2"/>
  <c r="AC11" i="2"/>
  <c r="V11" i="2"/>
  <c r="W11" i="2" s="1"/>
  <c r="U11" i="2"/>
  <c r="T11" i="2"/>
  <c r="P11" i="2"/>
  <c r="O11" i="2"/>
  <c r="N11" i="2"/>
  <c r="K11" i="2"/>
  <c r="H11" i="2"/>
  <c r="G11" i="2"/>
  <c r="Z11" i="2" s="1"/>
  <c r="F11" i="2"/>
  <c r="R11" i="2" s="1"/>
  <c r="AC10" i="2"/>
  <c r="V10" i="2"/>
  <c r="W10" i="2" s="1"/>
  <c r="H10" i="2"/>
  <c r="G10" i="2"/>
  <c r="P10" i="2" s="1"/>
  <c r="F10" i="2"/>
  <c r="R10" i="2" s="1"/>
  <c r="AC9" i="2"/>
  <c r="W9" i="2"/>
  <c r="V9" i="2"/>
  <c r="R9" i="2"/>
  <c r="AD9" i="2" s="1"/>
  <c r="AE9" i="2" s="1"/>
  <c r="H9" i="2"/>
  <c r="P9" i="2" s="1"/>
  <c r="G9" i="2"/>
  <c r="Y9" i="2" s="1"/>
  <c r="F9" i="2"/>
  <c r="AE8" i="2"/>
  <c r="AA8" i="2"/>
  <c r="X8" i="2"/>
  <c r="J4" i="2"/>
  <c r="V9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13" i="1"/>
  <c r="V17" i="1"/>
  <c r="V18" i="1"/>
  <c r="V21" i="1"/>
  <c r="V1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9" i="1"/>
  <c r="F9" i="1"/>
  <c r="F12" i="1"/>
  <c r="F13" i="1"/>
  <c r="R13" i="1" s="1"/>
  <c r="F16" i="1"/>
  <c r="R16" i="1" s="1"/>
  <c r="F17" i="1"/>
  <c r="R17" i="1" s="1"/>
  <c r="F18" i="1"/>
  <c r="R18" i="1" s="1"/>
  <c r="AD18" i="1" s="1"/>
  <c r="F20" i="1"/>
  <c r="R20" i="1" s="1"/>
  <c r="F21" i="1"/>
  <c r="R21" i="1" s="1"/>
  <c r="F22" i="1"/>
  <c r="R22" i="1" s="1"/>
  <c r="AD22" i="1" s="1"/>
  <c r="F23" i="1"/>
  <c r="R23" i="1" s="1"/>
  <c r="S23" i="1" s="1"/>
  <c r="AD23" i="1" s="1"/>
  <c r="F24" i="1"/>
  <c r="R24" i="1" s="1"/>
  <c r="S24" i="1" s="1"/>
  <c r="AD24" i="1" s="1"/>
  <c r="F25" i="1"/>
  <c r="F26" i="1"/>
  <c r="F27" i="1"/>
  <c r="R27" i="1" s="1"/>
  <c r="S27" i="1" s="1"/>
  <c r="AD27" i="1" s="1"/>
  <c r="F28" i="1"/>
  <c r="F29" i="1"/>
  <c r="R29" i="1" s="1"/>
  <c r="S29" i="1" s="1"/>
  <c r="AD29" i="1" s="1"/>
  <c r="F30" i="1"/>
  <c r="F31" i="1"/>
  <c r="R31" i="1" s="1"/>
  <c r="S31" i="1" s="1"/>
  <c r="AD31" i="1" s="1"/>
  <c r="F32" i="1"/>
  <c r="F33" i="1"/>
  <c r="F34" i="1"/>
  <c r="R25" i="1"/>
  <c r="S25" i="1" s="1"/>
  <c r="AD25" i="1" s="1"/>
  <c r="R28" i="1"/>
  <c r="S28" i="1" s="1"/>
  <c r="AD28" i="1" s="1"/>
  <c r="R33" i="1"/>
  <c r="S33" i="1" s="1"/>
  <c r="AD33" i="1" s="1"/>
  <c r="R26" i="1"/>
  <c r="S26" i="1" s="1"/>
  <c r="AD26" i="1" s="1"/>
  <c r="R30" i="1"/>
  <c r="S30" i="1" s="1"/>
  <c r="AD30" i="1" s="1"/>
  <c r="R32" i="1"/>
  <c r="S32" i="1" s="1"/>
  <c r="AD32" i="1" s="1"/>
  <c r="R34" i="1"/>
  <c r="S34" i="1" s="1"/>
  <c r="AD34" i="1" s="1"/>
  <c r="AB28" i="15" l="1"/>
  <c r="AD27" i="15"/>
  <c r="S27" i="15"/>
  <c r="AA27" i="15"/>
  <c r="AD19" i="15"/>
  <c r="S19" i="15"/>
  <c r="AD10" i="15"/>
  <c r="AE10" i="15" s="1"/>
  <c r="S10" i="15"/>
  <c r="X25" i="15"/>
  <c r="AB30" i="15"/>
  <c r="S15" i="15"/>
  <c r="AD15" i="15"/>
  <c r="AE15" i="15" s="1"/>
  <c r="X16" i="15"/>
  <c r="AD18" i="15"/>
  <c r="AE18" i="15" s="1"/>
  <c r="S18" i="15"/>
  <c r="AD34" i="15"/>
  <c r="AE34" i="15" s="1"/>
  <c r="S34" i="15"/>
  <c r="AB12" i="15"/>
  <c r="S23" i="15"/>
  <c r="AD23" i="15"/>
  <c r="AE23" i="15" s="1"/>
  <c r="AD26" i="15"/>
  <c r="AE26" i="15" s="1"/>
  <c r="S26" i="15"/>
  <c r="X10" i="15"/>
  <c r="AB20" i="15"/>
  <c r="S31" i="15"/>
  <c r="AD31" i="15"/>
  <c r="AE31" i="15" s="1"/>
  <c r="X20" i="15"/>
  <c r="AA20" i="15" s="1"/>
  <c r="AD11" i="15"/>
  <c r="S11" i="15"/>
  <c r="Q18" i="15"/>
  <c r="X18" i="15" s="1"/>
  <c r="Y34" i="15"/>
  <c r="K9" i="15"/>
  <c r="S9" i="15"/>
  <c r="Z10" i="15"/>
  <c r="Q11" i="15"/>
  <c r="X11" i="15" s="1"/>
  <c r="AA11" i="15" s="1"/>
  <c r="Y11" i="15"/>
  <c r="P12" i="15"/>
  <c r="O13" i="15"/>
  <c r="N14" i="15"/>
  <c r="AD14" i="15"/>
  <c r="AE14" i="15" s="1"/>
  <c r="U15" i="15"/>
  <c r="T16" i="15"/>
  <c r="K17" i="15"/>
  <c r="S17" i="15"/>
  <c r="Z18" i="15"/>
  <c r="Q19" i="15"/>
  <c r="X19" i="15" s="1"/>
  <c r="P20" i="15"/>
  <c r="O21" i="15"/>
  <c r="N22" i="15"/>
  <c r="AD22" i="15"/>
  <c r="AE22" i="15" s="1"/>
  <c r="U23" i="15"/>
  <c r="T24" i="15"/>
  <c r="K25" i="15"/>
  <c r="S25" i="15"/>
  <c r="Z26" i="15"/>
  <c r="Q27" i="15"/>
  <c r="X27" i="15" s="1"/>
  <c r="Y27" i="15"/>
  <c r="P28" i="15"/>
  <c r="O29" i="15"/>
  <c r="N30" i="15"/>
  <c r="AD30" i="15"/>
  <c r="AE30" i="15" s="1"/>
  <c r="U31" i="15"/>
  <c r="T32" i="15"/>
  <c r="K33" i="15"/>
  <c r="S33" i="15"/>
  <c r="Z34" i="15"/>
  <c r="Y26" i="15"/>
  <c r="Q34" i="15"/>
  <c r="X34" i="15" s="1"/>
  <c r="T9" i="15"/>
  <c r="K10" i="15"/>
  <c r="Q12" i="15"/>
  <c r="X12" i="15" s="1"/>
  <c r="AA12" i="15" s="1"/>
  <c r="Y12" i="15"/>
  <c r="P13" i="15"/>
  <c r="O14" i="15"/>
  <c r="N15" i="15"/>
  <c r="U16" i="15"/>
  <c r="T17" i="15"/>
  <c r="K18" i="15"/>
  <c r="Z19" i="15"/>
  <c r="AA19" i="15" s="1"/>
  <c r="Q20" i="15"/>
  <c r="Y20" i="15"/>
  <c r="P21" i="15"/>
  <c r="O22" i="15"/>
  <c r="N23" i="15"/>
  <c r="U24" i="15"/>
  <c r="T25" i="15"/>
  <c r="K26" i="15"/>
  <c r="Q28" i="15"/>
  <c r="X28" i="15" s="1"/>
  <c r="AA28" i="15" s="1"/>
  <c r="Y28" i="15"/>
  <c r="P29" i="15"/>
  <c r="O30" i="15"/>
  <c r="N31" i="15"/>
  <c r="U32" i="15"/>
  <c r="T33" i="15"/>
  <c r="K34" i="15"/>
  <c r="Q10" i="15"/>
  <c r="Q26" i="15"/>
  <c r="X26" i="15" s="1"/>
  <c r="U9" i="15"/>
  <c r="T10" i="15"/>
  <c r="Q13" i="15"/>
  <c r="X13" i="15" s="1"/>
  <c r="AA13" i="15" s="1"/>
  <c r="Y13" i="15"/>
  <c r="P14" i="15"/>
  <c r="O15" i="15"/>
  <c r="N16" i="15"/>
  <c r="U17" i="15"/>
  <c r="T18" i="15"/>
  <c r="Q21" i="15"/>
  <c r="X21" i="15" s="1"/>
  <c r="AA21" i="15" s="1"/>
  <c r="Y21" i="15"/>
  <c r="P22" i="15"/>
  <c r="O23" i="15"/>
  <c r="N24" i="15"/>
  <c r="U25" i="15"/>
  <c r="T26" i="15"/>
  <c r="Q29" i="15"/>
  <c r="X29" i="15" s="1"/>
  <c r="AA29" i="15" s="1"/>
  <c r="P30" i="15"/>
  <c r="O31" i="15"/>
  <c r="N32" i="15"/>
  <c r="U33" i="15"/>
  <c r="T34" i="15"/>
  <c r="N9" i="15"/>
  <c r="U10" i="15"/>
  <c r="Z13" i="15"/>
  <c r="Q14" i="15"/>
  <c r="X14" i="15" s="1"/>
  <c r="Y14" i="15"/>
  <c r="O16" i="15"/>
  <c r="N17" i="15"/>
  <c r="U18" i="15"/>
  <c r="Z21" i="15"/>
  <c r="Q22" i="15"/>
  <c r="X22" i="15" s="1"/>
  <c r="Y22" i="15"/>
  <c r="O24" i="15"/>
  <c r="N25" i="15"/>
  <c r="U26" i="15"/>
  <c r="Z29" i="15"/>
  <c r="Q30" i="15"/>
  <c r="X30" i="15" s="1"/>
  <c r="AA30" i="15" s="1"/>
  <c r="Y30" i="15"/>
  <c r="P31" i="15"/>
  <c r="O32" i="15"/>
  <c r="N33" i="15"/>
  <c r="U34" i="15"/>
  <c r="Y10" i="15"/>
  <c r="O9" i="15"/>
  <c r="N10" i="15"/>
  <c r="Z14" i="15"/>
  <c r="Q15" i="15"/>
  <c r="X15" i="15" s="1"/>
  <c r="Y15" i="15"/>
  <c r="P16" i="15"/>
  <c r="O17" i="15"/>
  <c r="N18" i="15"/>
  <c r="Z22" i="15"/>
  <c r="AA22" i="15" s="1"/>
  <c r="Q23" i="15"/>
  <c r="X23" i="15" s="1"/>
  <c r="Y23" i="15"/>
  <c r="P24" i="15"/>
  <c r="O25" i="15"/>
  <c r="N26" i="15"/>
  <c r="K29" i="15"/>
  <c r="Z30" i="15"/>
  <c r="Q31" i="15"/>
  <c r="X31" i="15" s="1"/>
  <c r="Y31" i="15"/>
  <c r="P32" i="15"/>
  <c r="O33" i="15"/>
  <c r="N34" i="15"/>
  <c r="Y18" i="15"/>
  <c r="P9" i="15"/>
  <c r="O10" i="15"/>
  <c r="AA14" i="15"/>
  <c r="Q16" i="15"/>
  <c r="P17" i="15"/>
  <c r="O18" i="15"/>
  <c r="Q24" i="15"/>
  <c r="X24" i="15" s="1"/>
  <c r="P25" i="15"/>
  <c r="O26" i="15"/>
  <c r="Q32" i="15"/>
  <c r="X32" i="15" s="1"/>
  <c r="P33" i="15"/>
  <c r="O34" i="15"/>
  <c r="Q9" i="15"/>
  <c r="X9" i="15" s="1"/>
  <c r="Q17" i="15"/>
  <c r="X17" i="15" s="1"/>
  <c r="Q25" i="15"/>
  <c r="Q33" i="15"/>
  <c r="X33" i="15" s="1"/>
  <c r="AD27" i="14"/>
  <c r="AE27" i="14" s="1"/>
  <c r="S27" i="14"/>
  <c r="AD19" i="14"/>
  <c r="AE19" i="14" s="1"/>
  <c r="S19" i="14"/>
  <c r="AB22" i="14"/>
  <c r="AB30" i="14"/>
  <c r="AD11" i="14"/>
  <c r="AE11" i="14" s="1"/>
  <c r="S11" i="14"/>
  <c r="AB14" i="14"/>
  <c r="AD28" i="14"/>
  <c r="AE28" i="14" s="1"/>
  <c r="S28" i="14"/>
  <c r="X30" i="14"/>
  <c r="AD34" i="14"/>
  <c r="AE34" i="14" s="1"/>
  <c r="S34" i="14"/>
  <c r="AD20" i="14"/>
  <c r="AE20" i="14" s="1"/>
  <c r="S20" i="14"/>
  <c r="AD26" i="14"/>
  <c r="AE26" i="14" s="1"/>
  <c r="S26" i="14"/>
  <c r="AD12" i="14"/>
  <c r="AE12" i="14" s="1"/>
  <c r="S12" i="14"/>
  <c r="AD18" i="14"/>
  <c r="AE18" i="14" s="1"/>
  <c r="S18" i="14"/>
  <c r="S23" i="14"/>
  <c r="AD23" i="14"/>
  <c r="AE23" i="14" s="1"/>
  <c r="S31" i="14"/>
  <c r="AD31" i="14"/>
  <c r="AE31" i="14" s="1"/>
  <c r="AD10" i="14"/>
  <c r="AE10" i="14" s="1"/>
  <c r="S10" i="14"/>
  <c r="S15" i="14"/>
  <c r="AD15" i="14"/>
  <c r="AE15" i="14" s="1"/>
  <c r="Y34" i="14"/>
  <c r="K9" i="14"/>
  <c r="S9" i="14"/>
  <c r="Z10" i="14"/>
  <c r="Q11" i="14"/>
  <c r="X11" i="14" s="1"/>
  <c r="Y11" i="14"/>
  <c r="P12" i="14"/>
  <c r="O13" i="14"/>
  <c r="N14" i="14"/>
  <c r="AD14" i="14"/>
  <c r="AE14" i="14" s="1"/>
  <c r="U15" i="14"/>
  <c r="T16" i="14"/>
  <c r="K17" i="14"/>
  <c r="S17" i="14"/>
  <c r="Z18" i="14"/>
  <c r="Q19" i="14"/>
  <c r="X19" i="14" s="1"/>
  <c r="Y19" i="14"/>
  <c r="P20" i="14"/>
  <c r="O21" i="14"/>
  <c r="N22" i="14"/>
  <c r="AD22" i="14"/>
  <c r="AE22" i="14" s="1"/>
  <c r="U23" i="14"/>
  <c r="T24" i="14"/>
  <c r="K25" i="14"/>
  <c r="S25" i="14"/>
  <c r="Z26" i="14"/>
  <c r="Q27" i="14"/>
  <c r="X27" i="14" s="1"/>
  <c r="Y27" i="14"/>
  <c r="P28" i="14"/>
  <c r="O29" i="14"/>
  <c r="N30" i="14"/>
  <c r="AD30" i="14"/>
  <c r="AE30" i="14" s="1"/>
  <c r="U31" i="14"/>
  <c r="T32" i="14"/>
  <c r="K33" i="14"/>
  <c r="S33" i="14"/>
  <c r="Z34" i="14"/>
  <c r="Z9" i="14"/>
  <c r="Q26" i="14"/>
  <c r="X26" i="14" s="1"/>
  <c r="Q34" i="14"/>
  <c r="X34" i="14" s="1"/>
  <c r="T9" i="14"/>
  <c r="K10" i="14"/>
  <c r="Z11" i="14"/>
  <c r="AA11" i="14" s="1"/>
  <c r="Q12" i="14"/>
  <c r="X12" i="14" s="1"/>
  <c r="Y12" i="14"/>
  <c r="P13" i="14"/>
  <c r="O14" i="14"/>
  <c r="N15" i="14"/>
  <c r="U16" i="14"/>
  <c r="T17" i="14"/>
  <c r="K18" i="14"/>
  <c r="Z19" i="14"/>
  <c r="AA19" i="14" s="1"/>
  <c r="Q20" i="14"/>
  <c r="X20" i="14" s="1"/>
  <c r="AA20" i="14" s="1"/>
  <c r="Y20" i="14"/>
  <c r="P21" i="14"/>
  <c r="O22" i="14"/>
  <c r="N23" i="14"/>
  <c r="U24" i="14"/>
  <c r="T25" i="14"/>
  <c r="K26" i="14"/>
  <c r="Z27" i="14"/>
  <c r="AA27" i="14" s="1"/>
  <c r="Q28" i="14"/>
  <c r="X28" i="14" s="1"/>
  <c r="Y28" i="14"/>
  <c r="P29" i="14"/>
  <c r="O30" i="14"/>
  <c r="N31" i="14"/>
  <c r="U32" i="14"/>
  <c r="T33" i="14"/>
  <c r="K34" i="14"/>
  <c r="Y10" i="14"/>
  <c r="U9" i="14"/>
  <c r="T10" i="14"/>
  <c r="K11" i="14"/>
  <c r="Z12" i="14"/>
  <c r="AA12" i="14" s="1"/>
  <c r="Q13" i="14"/>
  <c r="X13" i="14" s="1"/>
  <c r="Y13" i="14"/>
  <c r="P14" i="14"/>
  <c r="O15" i="14"/>
  <c r="N16" i="14"/>
  <c r="U17" i="14"/>
  <c r="T18" i="14"/>
  <c r="K19" i="14"/>
  <c r="Z20" i="14"/>
  <c r="Q21" i="14"/>
  <c r="X21" i="14" s="1"/>
  <c r="P22" i="14"/>
  <c r="O23" i="14"/>
  <c r="N24" i="14"/>
  <c r="U25" i="14"/>
  <c r="T26" i="14"/>
  <c r="K27" i="14"/>
  <c r="Z28" i="14"/>
  <c r="Q29" i="14"/>
  <c r="X29" i="14" s="1"/>
  <c r="Y29" i="14"/>
  <c r="P30" i="14"/>
  <c r="O31" i="14"/>
  <c r="N32" i="14"/>
  <c r="U33" i="14"/>
  <c r="T34" i="14"/>
  <c r="Q18" i="14"/>
  <c r="X18" i="14" s="1"/>
  <c r="U10" i="14"/>
  <c r="Z13" i="14"/>
  <c r="AA13" i="14" s="1"/>
  <c r="Q14" i="14"/>
  <c r="X14" i="14" s="1"/>
  <c r="Y14" i="14"/>
  <c r="O16" i="14"/>
  <c r="N17" i="14"/>
  <c r="U18" i="14"/>
  <c r="Z21" i="14"/>
  <c r="AA21" i="14" s="1"/>
  <c r="Q22" i="14"/>
  <c r="X22" i="14" s="1"/>
  <c r="AA22" i="14" s="1"/>
  <c r="Y22" i="14"/>
  <c r="O24" i="14"/>
  <c r="N25" i="14"/>
  <c r="U26" i="14"/>
  <c r="Z29" i="14"/>
  <c r="AA29" i="14" s="1"/>
  <c r="Q30" i="14"/>
  <c r="Y30" i="14"/>
  <c r="P31" i="14"/>
  <c r="N33" i="14"/>
  <c r="U34" i="14"/>
  <c r="Y26" i="14"/>
  <c r="O9" i="14"/>
  <c r="N10" i="14"/>
  <c r="K13" i="14"/>
  <c r="Z14" i="14"/>
  <c r="Q15" i="14"/>
  <c r="X15" i="14" s="1"/>
  <c r="Y15" i="14"/>
  <c r="P16" i="14"/>
  <c r="O17" i="14"/>
  <c r="N18" i="14"/>
  <c r="K21" i="14"/>
  <c r="Z22" i="14"/>
  <c r="Q23" i="14"/>
  <c r="X23" i="14" s="1"/>
  <c r="Y23" i="14"/>
  <c r="P24" i="14"/>
  <c r="O25" i="14"/>
  <c r="N26" i="14"/>
  <c r="K29" i="14"/>
  <c r="Z30" i="14"/>
  <c r="AA30" i="14" s="1"/>
  <c r="Q31" i="14"/>
  <c r="X31" i="14" s="1"/>
  <c r="Y31" i="14"/>
  <c r="P32" i="14"/>
  <c r="O33" i="14"/>
  <c r="N34" i="14"/>
  <c r="Q10" i="14"/>
  <c r="X10" i="14" s="1"/>
  <c r="P9" i="14"/>
  <c r="O10" i="14"/>
  <c r="K14" i="14"/>
  <c r="Q16" i="14"/>
  <c r="X16" i="14" s="1"/>
  <c r="P17" i="14"/>
  <c r="O18" i="14"/>
  <c r="T21" i="14"/>
  <c r="K22" i="14"/>
  <c r="Q24" i="14"/>
  <c r="X24" i="14" s="1"/>
  <c r="P25" i="14"/>
  <c r="O26" i="14"/>
  <c r="Q32" i="14"/>
  <c r="X32" i="14" s="1"/>
  <c r="Y32" i="14"/>
  <c r="P33" i="14"/>
  <c r="O34" i="14"/>
  <c r="Y18" i="14"/>
  <c r="Q9" i="14"/>
  <c r="X9" i="14" s="1"/>
  <c r="Q17" i="14"/>
  <c r="X17" i="14" s="1"/>
  <c r="Q25" i="14"/>
  <c r="X25" i="14" s="1"/>
  <c r="Q33" i="14"/>
  <c r="X33" i="14" s="1"/>
  <c r="Z31" i="13"/>
  <c r="T31" i="13"/>
  <c r="P18" i="13"/>
  <c r="N18" i="13"/>
  <c r="U18" i="13"/>
  <c r="T18" i="13"/>
  <c r="K18" i="13"/>
  <c r="Z18" i="13"/>
  <c r="X27" i="13"/>
  <c r="AA27" i="13" s="1"/>
  <c r="P10" i="13"/>
  <c r="U10" i="13"/>
  <c r="T10" i="13"/>
  <c r="K10" i="13"/>
  <c r="Z10" i="13"/>
  <c r="AD10" i="13"/>
  <c r="AE10" i="13" s="1"/>
  <c r="AB12" i="13"/>
  <c r="O18" i="13"/>
  <c r="AB21" i="13"/>
  <c r="S23" i="13"/>
  <c r="AD23" i="13"/>
  <c r="AE23" i="13" s="1"/>
  <c r="AE27" i="13"/>
  <c r="AB28" i="13"/>
  <c r="AD33" i="13"/>
  <c r="AE33" i="13" s="1"/>
  <c r="S33" i="13"/>
  <c r="AD34" i="13"/>
  <c r="AE34" i="13" s="1"/>
  <c r="S34" i="13"/>
  <c r="AD9" i="13"/>
  <c r="AE9" i="13" s="1"/>
  <c r="S9" i="13"/>
  <c r="X16" i="13"/>
  <c r="X32" i="13"/>
  <c r="X21" i="13"/>
  <c r="AA21" i="13" s="1"/>
  <c r="N10" i="13"/>
  <c r="AB14" i="13"/>
  <c r="S15" i="13"/>
  <c r="AD15" i="13"/>
  <c r="AE15" i="13" s="1"/>
  <c r="Z16" i="13"/>
  <c r="P16" i="13"/>
  <c r="O16" i="13"/>
  <c r="N16" i="13"/>
  <c r="U16" i="13"/>
  <c r="T16" i="13"/>
  <c r="Q18" i="13"/>
  <c r="AB22" i="13"/>
  <c r="X24" i="13"/>
  <c r="X31" i="13"/>
  <c r="Z24" i="13"/>
  <c r="P24" i="13"/>
  <c r="O24" i="13"/>
  <c r="N24" i="13"/>
  <c r="U24" i="13"/>
  <c r="T24" i="13"/>
  <c r="K24" i="13"/>
  <c r="T15" i="13"/>
  <c r="AD19" i="13"/>
  <c r="AB20" i="13"/>
  <c r="X23" i="13"/>
  <c r="Y24" i="13"/>
  <c r="X28" i="13"/>
  <c r="AB9" i="13"/>
  <c r="Q10" i="13"/>
  <c r="AB11" i="13"/>
  <c r="K16" i="13"/>
  <c r="Y17" i="13"/>
  <c r="X18" i="13"/>
  <c r="Z23" i="13"/>
  <c r="AD32" i="13"/>
  <c r="AE32" i="13" s="1"/>
  <c r="S32" i="13"/>
  <c r="AD17" i="13"/>
  <c r="AE17" i="13" s="1"/>
  <c r="S17" i="13"/>
  <c r="O10" i="13"/>
  <c r="X15" i="13"/>
  <c r="Q16" i="13"/>
  <c r="O17" i="13"/>
  <c r="U17" i="13"/>
  <c r="Y18" i="13"/>
  <c r="AD25" i="13"/>
  <c r="AE25" i="13" s="1"/>
  <c r="S25" i="13"/>
  <c r="X34" i="13"/>
  <c r="X10" i="13"/>
  <c r="AD18" i="13"/>
  <c r="AE18" i="13" s="1"/>
  <c r="S18" i="13"/>
  <c r="AD24" i="13"/>
  <c r="AE24" i="13" s="1"/>
  <c r="S24" i="13"/>
  <c r="AD26" i="13"/>
  <c r="AE26" i="13" s="1"/>
  <c r="S26" i="13"/>
  <c r="AB27" i="13"/>
  <c r="X29" i="13"/>
  <c r="K31" i="13"/>
  <c r="AB30" i="13" s="1"/>
  <c r="Z25" i="13"/>
  <c r="K32" i="13"/>
  <c r="Y34" i="13"/>
  <c r="K9" i="13"/>
  <c r="Q11" i="13"/>
  <c r="X11" i="13" s="1"/>
  <c r="AA11" i="13" s="1"/>
  <c r="Y11" i="13"/>
  <c r="P12" i="13"/>
  <c r="O13" i="13"/>
  <c r="N14" i="13"/>
  <c r="U15" i="13"/>
  <c r="K17" i="13"/>
  <c r="Q19" i="13"/>
  <c r="X19" i="13" s="1"/>
  <c r="AA19" i="13" s="1"/>
  <c r="Y19" i="13"/>
  <c r="P20" i="13"/>
  <c r="O21" i="13"/>
  <c r="N22" i="13"/>
  <c r="U23" i="13"/>
  <c r="K25" i="13"/>
  <c r="Z26" i="13"/>
  <c r="Q27" i="13"/>
  <c r="P28" i="13"/>
  <c r="O29" i="13"/>
  <c r="N30" i="13"/>
  <c r="U31" i="13"/>
  <c r="T32" i="13"/>
  <c r="K33" i="13"/>
  <c r="Z34" i="13"/>
  <c r="Q26" i="13"/>
  <c r="X26" i="13" s="1"/>
  <c r="Y26" i="13"/>
  <c r="Q34" i="13"/>
  <c r="T9" i="13"/>
  <c r="Q12" i="13"/>
  <c r="X12" i="13" s="1"/>
  <c r="P13" i="13"/>
  <c r="O14" i="13"/>
  <c r="N15" i="13"/>
  <c r="T17" i="13"/>
  <c r="Q20" i="13"/>
  <c r="X20" i="13" s="1"/>
  <c r="P21" i="13"/>
  <c r="O22" i="13"/>
  <c r="N23" i="13"/>
  <c r="T25" i="13"/>
  <c r="K26" i="13"/>
  <c r="Q28" i="13"/>
  <c r="P29" i="13"/>
  <c r="O30" i="13"/>
  <c r="N31" i="13"/>
  <c r="AD31" i="13"/>
  <c r="AE31" i="13" s="1"/>
  <c r="U32" i="13"/>
  <c r="T33" i="13"/>
  <c r="K34" i="13"/>
  <c r="Z12" i="13"/>
  <c r="Q13" i="13"/>
  <c r="X13" i="13" s="1"/>
  <c r="Y13" i="13"/>
  <c r="P14" i="13"/>
  <c r="O15" i="13"/>
  <c r="Z20" i="13"/>
  <c r="Q21" i="13"/>
  <c r="Y21" i="13"/>
  <c r="P22" i="13"/>
  <c r="O23" i="13"/>
  <c r="U25" i="13"/>
  <c r="T26" i="13"/>
  <c r="Z28" i="13"/>
  <c r="AA28" i="13" s="1"/>
  <c r="Q29" i="13"/>
  <c r="Y29" i="13"/>
  <c r="P30" i="13"/>
  <c r="O31" i="13"/>
  <c r="N32" i="13"/>
  <c r="U33" i="13"/>
  <c r="T34" i="13"/>
  <c r="N9" i="13"/>
  <c r="K12" i="13"/>
  <c r="S12" i="13"/>
  <c r="Z13" i="13"/>
  <c r="AA13" i="13" s="1"/>
  <c r="Q14" i="13"/>
  <c r="X14" i="13" s="1"/>
  <c r="P15" i="13"/>
  <c r="N17" i="13"/>
  <c r="K20" i="13"/>
  <c r="S20" i="13"/>
  <c r="Z21" i="13"/>
  <c r="Q22" i="13"/>
  <c r="X22" i="13" s="1"/>
  <c r="P23" i="13"/>
  <c r="N25" i="13"/>
  <c r="U26" i="13"/>
  <c r="K28" i="13"/>
  <c r="S28" i="13"/>
  <c r="Z29" i="13"/>
  <c r="AA29" i="13" s="1"/>
  <c r="Q30" i="13"/>
  <c r="X30" i="13" s="1"/>
  <c r="P31" i="13"/>
  <c r="O32" i="13"/>
  <c r="N33" i="13"/>
  <c r="U34" i="13"/>
  <c r="Z14" i="13"/>
  <c r="AA14" i="13" s="1"/>
  <c r="Q15" i="13"/>
  <c r="Y15" i="13"/>
  <c r="Z22" i="13"/>
  <c r="Q23" i="13"/>
  <c r="Y23" i="13"/>
  <c r="N26" i="13"/>
  <c r="Z30" i="13"/>
  <c r="AA30" i="13" s="1"/>
  <c r="Q31" i="13"/>
  <c r="Y31" i="13"/>
  <c r="P32" i="13"/>
  <c r="N34" i="13"/>
  <c r="Q32" i="13"/>
  <c r="Y32" i="13"/>
  <c r="O34" i="13"/>
  <c r="Q9" i="13"/>
  <c r="X9" i="13" s="1"/>
  <c r="AA9" i="13" s="1"/>
  <c r="Q17" i="13"/>
  <c r="X17" i="13" s="1"/>
  <c r="Q25" i="13"/>
  <c r="X25" i="13" s="1"/>
  <c r="Q33" i="13"/>
  <c r="X33" i="13" s="1"/>
  <c r="AB12" i="9"/>
  <c r="AD27" i="9"/>
  <c r="S27" i="9"/>
  <c r="X10" i="9"/>
  <c r="AB13" i="9"/>
  <c r="AB22" i="9"/>
  <c r="AB11" i="9"/>
  <c r="AB20" i="9"/>
  <c r="X22" i="9"/>
  <c r="AD26" i="9"/>
  <c r="AE26" i="9" s="1"/>
  <c r="S26" i="9"/>
  <c r="AB30" i="9"/>
  <c r="AD34" i="9"/>
  <c r="AE34" i="9" s="1"/>
  <c r="S34" i="9"/>
  <c r="X24" i="9"/>
  <c r="AD11" i="9"/>
  <c r="S11" i="9"/>
  <c r="AB21" i="9"/>
  <c r="X30" i="9"/>
  <c r="AD24" i="9"/>
  <c r="AE24" i="9" s="1"/>
  <c r="S24" i="9"/>
  <c r="AB29" i="9"/>
  <c r="X26" i="9"/>
  <c r="AD32" i="9"/>
  <c r="AE32" i="9" s="1"/>
  <c r="S32" i="9"/>
  <c r="S16" i="9"/>
  <c r="AD16" i="9"/>
  <c r="AE16" i="9" s="1"/>
  <c r="AB14" i="9"/>
  <c r="X16" i="9"/>
  <c r="AD19" i="9"/>
  <c r="S19" i="9"/>
  <c r="Z9" i="9"/>
  <c r="Y10" i="9"/>
  <c r="Z25" i="9"/>
  <c r="Q26" i="9"/>
  <c r="Y26" i="9"/>
  <c r="Y34" i="9"/>
  <c r="K9" i="9"/>
  <c r="S9" i="9"/>
  <c r="Z10" i="9"/>
  <c r="Q11" i="9"/>
  <c r="X11" i="9" s="1"/>
  <c r="AA11" i="9" s="1"/>
  <c r="Y11" i="9"/>
  <c r="P12" i="9"/>
  <c r="O13" i="9"/>
  <c r="N14" i="9"/>
  <c r="AD14" i="9"/>
  <c r="AE14" i="9" s="1"/>
  <c r="U15" i="9"/>
  <c r="T16" i="9"/>
  <c r="K17" i="9"/>
  <c r="S17" i="9"/>
  <c r="Z18" i="9"/>
  <c r="Q19" i="9"/>
  <c r="X19" i="9" s="1"/>
  <c r="AA19" i="9" s="1"/>
  <c r="Y19" i="9"/>
  <c r="P20" i="9"/>
  <c r="O21" i="9"/>
  <c r="N22" i="9"/>
  <c r="AD22" i="9"/>
  <c r="AE22" i="9" s="1"/>
  <c r="U23" i="9"/>
  <c r="T24" i="9"/>
  <c r="K25" i="9"/>
  <c r="S25" i="9"/>
  <c r="Z26" i="9"/>
  <c r="Q27" i="9"/>
  <c r="X27" i="9" s="1"/>
  <c r="AA27" i="9" s="1"/>
  <c r="Y27" i="9"/>
  <c r="P28" i="9"/>
  <c r="O29" i="9"/>
  <c r="N30" i="9"/>
  <c r="AD30" i="9"/>
  <c r="AE30" i="9" s="1"/>
  <c r="U31" i="9"/>
  <c r="T32" i="9"/>
  <c r="K33" i="9"/>
  <c r="S33" i="9"/>
  <c r="Z34" i="9"/>
  <c r="Q10" i="9"/>
  <c r="Q34" i="9"/>
  <c r="X34" i="9" s="1"/>
  <c r="T9" i="9"/>
  <c r="K10" i="9"/>
  <c r="Z11" i="9"/>
  <c r="Q12" i="9"/>
  <c r="X12" i="9" s="1"/>
  <c r="Y12" i="9"/>
  <c r="P13" i="9"/>
  <c r="O14" i="9"/>
  <c r="N15" i="9"/>
  <c r="AD15" i="9"/>
  <c r="AE15" i="9" s="1"/>
  <c r="U16" i="9"/>
  <c r="T17" i="9"/>
  <c r="K18" i="9"/>
  <c r="Z19" i="9"/>
  <c r="Q20" i="9"/>
  <c r="X20" i="9" s="1"/>
  <c r="Y20" i="9"/>
  <c r="P21" i="9"/>
  <c r="O22" i="9"/>
  <c r="N23" i="9"/>
  <c r="AD23" i="9"/>
  <c r="AE23" i="9" s="1"/>
  <c r="U24" i="9"/>
  <c r="T25" i="9"/>
  <c r="K26" i="9"/>
  <c r="Q28" i="9"/>
  <c r="X28" i="9" s="1"/>
  <c r="P29" i="9"/>
  <c r="O30" i="9"/>
  <c r="N31" i="9"/>
  <c r="AD31" i="9"/>
  <c r="AE31" i="9" s="1"/>
  <c r="U32" i="9"/>
  <c r="T33" i="9"/>
  <c r="K34" i="9"/>
  <c r="Z17" i="9"/>
  <c r="Q18" i="9"/>
  <c r="X18" i="9" s="1"/>
  <c r="U9" i="9"/>
  <c r="T10" i="9"/>
  <c r="Z12" i="9"/>
  <c r="Q13" i="9"/>
  <c r="X13" i="9" s="1"/>
  <c r="Y13" i="9"/>
  <c r="P14" i="9"/>
  <c r="O15" i="9"/>
  <c r="N16" i="9"/>
  <c r="U17" i="9"/>
  <c r="T18" i="9"/>
  <c r="Z20" i="9"/>
  <c r="AA20" i="9" s="1"/>
  <c r="Q21" i="9"/>
  <c r="X21" i="9" s="1"/>
  <c r="Y21" i="9"/>
  <c r="P22" i="9"/>
  <c r="O23" i="9"/>
  <c r="N24" i="9"/>
  <c r="U25" i="9"/>
  <c r="T26" i="9"/>
  <c r="Z28" i="9"/>
  <c r="Q29" i="9"/>
  <c r="X29" i="9" s="1"/>
  <c r="AA29" i="9" s="1"/>
  <c r="Y29" i="9"/>
  <c r="P30" i="9"/>
  <c r="O31" i="9"/>
  <c r="N32" i="9"/>
  <c r="U33" i="9"/>
  <c r="T34" i="9"/>
  <c r="Y18" i="9"/>
  <c r="Z33" i="9"/>
  <c r="N9" i="9"/>
  <c r="U10" i="9"/>
  <c r="S12" i="9"/>
  <c r="Z13" i="9"/>
  <c r="AA13" i="9" s="1"/>
  <c r="Q14" i="9"/>
  <c r="X14" i="9" s="1"/>
  <c r="Y14" i="9"/>
  <c r="P15" i="9"/>
  <c r="O16" i="9"/>
  <c r="N17" i="9"/>
  <c r="U18" i="9"/>
  <c r="S20" i="9"/>
  <c r="Z21" i="9"/>
  <c r="AA21" i="9" s="1"/>
  <c r="Q22" i="9"/>
  <c r="Y22" i="9"/>
  <c r="P23" i="9"/>
  <c r="O24" i="9"/>
  <c r="N25" i="9"/>
  <c r="U26" i="9"/>
  <c r="K28" i="9"/>
  <c r="AB27" i="9" s="1"/>
  <c r="S28" i="9"/>
  <c r="Z29" i="9"/>
  <c r="Q30" i="9"/>
  <c r="Y30" i="9"/>
  <c r="P31" i="9"/>
  <c r="O32" i="9"/>
  <c r="N33" i="9"/>
  <c r="U34" i="9"/>
  <c r="O9" i="9"/>
  <c r="N10" i="9"/>
  <c r="Z14" i="9"/>
  <c r="Q15" i="9"/>
  <c r="X15" i="9" s="1"/>
  <c r="Y15" i="9"/>
  <c r="O17" i="9"/>
  <c r="N18" i="9"/>
  <c r="Z22" i="9"/>
  <c r="AA22" i="9" s="1"/>
  <c r="Q23" i="9"/>
  <c r="X23" i="9" s="1"/>
  <c r="Y23" i="9"/>
  <c r="O25" i="9"/>
  <c r="N26" i="9"/>
  <c r="Z30" i="9"/>
  <c r="Q31" i="9"/>
  <c r="X31" i="9" s="1"/>
  <c r="Y31" i="9"/>
  <c r="P32" i="9"/>
  <c r="O33" i="9"/>
  <c r="N34" i="9"/>
  <c r="O10" i="9"/>
  <c r="Z15" i="9"/>
  <c r="Q16" i="9"/>
  <c r="Y16" i="9"/>
  <c r="O18" i="9"/>
  <c r="Z23" i="9"/>
  <c r="Q24" i="9"/>
  <c r="Y24" i="9"/>
  <c r="O26" i="9"/>
  <c r="AA30" i="9"/>
  <c r="Z31" i="9"/>
  <c r="Q32" i="9"/>
  <c r="X32" i="9" s="1"/>
  <c r="Y32" i="9"/>
  <c r="O34" i="9"/>
  <c r="Q9" i="9"/>
  <c r="X9" i="9" s="1"/>
  <c r="Q17" i="9"/>
  <c r="X17" i="9" s="1"/>
  <c r="Q25" i="9"/>
  <c r="X25" i="9" s="1"/>
  <c r="Q33" i="9"/>
  <c r="X33" i="9" s="1"/>
  <c r="AD11" i="8"/>
  <c r="AE11" i="8" s="1"/>
  <c r="S11" i="8"/>
  <c r="S31" i="8"/>
  <c r="AD31" i="8"/>
  <c r="AE31" i="8" s="1"/>
  <c r="AB14" i="8"/>
  <c r="AD28" i="8"/>
  <c r="S28" i="8"/>
  <c r="AD27" i="8"/>
  <c r="AE27" i="8" s="1"/>
  <c r="S27" i="8"/>
  <c r="AD20" i="8"/>
  <c r="S20" i="8"/>
  <c r="S23" i="8"/>
  <c r="AD23" i="8"/>
  <c r="AE23" i="8" s="1"/>
  <c r="X29" i="8"/>
  <c r="AD12" i="8"/>
  <c r="S12" i="8"/>
  <c r="AD19" i="8"/>
  <c r="AE19" i="8" s="1"/>
  <c r="S19" i="8"/>
  <c r="AB30" i="8"/>
  <c r="X10" i="8"/>
  <c r="S15" i="8"/>
  <c r="AD15" i="8"/>
  <c r="AE15" i="8" s="1"/>
  <c r="Y10" i="8"/>
  <c r="AB15" i="8"/>
  <c r="K9" i="8"/>
  <c r="K17" i="8"/>
  <c r="Z18" i="8"/>
  <c r="Z34" i="8"/>
  <c r="T9" i="8"/>
  <c r="K10" i="8"/>
  <c r="S10" i="8"/>
  <c r="S8" i="8" s="1"/>
  <c r="Z11" i="8"/>
  <c r="Q12" i="8"/>
  <c r="X12" i="8" s="1"/>
  <c r="AA12" i="8" s="1"/>
  <c r="Y12" i="8"/>
  <c r="P13" i="8"/>
  <c r="O14" i="8"/>
  <c r="N15" i="8"/>
  <c r="U16" i="8"/>
  <c r="T17" i="8"/>
  <c r="K18" i="8"/>
  <c r="S18" i="8"/>
  <c r="Z19" i="8"/>
  <c r="Q20" i="8"/>
  <c r="X20" i="8" s="1"/>
  <c r="AA20" i="8" s="1"/>
  <c r="Y20" i="8"/>
  <c r="P21" i="8"/>
  <c r="O22" i="8"/>
  <c r="N23" i="8"/>
  <c r="U24" i="8"/>
  <c r="T25" i="8"/>
  <c r="K26" i="8"/>
  <c r="S26" i="8"/>
  <c r="Z27" i="8"/>
  <c r="Q28" i="8"/>
  <c r="X28" i="8" s="1"/>
  <c r="AA28" i="8" s="1"/>
  <c r="Y28" i="8"/>
  <c r="P29" i="8"/>
  <c r="O30" i="8"/>
  <c r="N31" i="8"/>
  <c r="U32" i="8"/>
  <c r="T33" i="8"/>
  <c r="K34" i="8"/>
  <c r="S34" i="8"/>
  <c r="Q18" i="8"/>
  <c r="X18" i="8" s="1"/>
  <c r="Z33" i="8"/>
  <c r="Q11" i="8"/>
  <c r="X11" i="8" s="1"/>
  <c r="Q19" i="8"/>
  <c r="X19" i="8" s="1"/>
  <c r="Z26" i="8"/>
  <c r="Y27" i="8"/>
  <c r="U9" i="8"/>
  <c r="T10" i="8"/>
  <c r="K11" i="8"/>
  <c r="Q13" i="8"/>
  <c r="X13" i="8" s="1"/>
  <c r="AA13" i="8" s="1"/>
  <c r="P14" i="8"/>
  <c r="O15" i="8"/>
  <c r="N16" i="8"/>
  <c r="U17" i="8"/>
  <c r="T18" i="8"/>
  <c r="K19" i="8"/>
  <c r="Q21" i="8"/>
  <c r="X21" i="8" s="1"/>
  <c r="AA21" i="8" s="1"/>
  <c r="P22" i="8"/>
  <c r="O23" i="8"/>
  <c r="N24" i="8"/>
  <c r="U25" i="8"/>
  <c r="T26" i="8"/>
  <c r="K27" i="8"/>
  <c r="Q29" i="8"/>
  <c r="P30" i="8"/>
  <c r="O31" i="8"/>
  <c r="N32" i="8"/>
  <c r="U33" i="8"/>
  <c r="T34" i="8"/>
  <c r="Y18" i="8"/>
  <c r="Y19" i="8"/>
  <c r="N9" i="8"/>
  <c r="AD9" i="8"/>
  <c r="AE9" i="8" s="1"/>
  <c r="U10" i="8"/>
  <c r="T11" i="8"/>
  <c r="Z13" i="8"/>
  <c r="Q14" i="8"/>
  <c r="X14" i="8" s="1"/>
  <c r="AA14" i="8" s="1"/>
  <c r="Y14" i="8"/>
  <c r="O16" i="8"/>
  <c r="N17" i="8"/>
  <c r="AD17" i="8"/>
  <c r="AE17" i="8" s="1"/>
  <c r="U18" i="8"/>
  <c r="T19" i="8"/>
  <c r="Z21" i="8"/>
  <c r="Q22" i="8"/>
  <c r="X22" i="8" s="1"/>
  <c r="AA22" i="8" s="1"/>
  <c r="Y22" i="8"/>
  <c r="O24" i="8"/>
  <c r="N25" i="8"/>
  <c r="AD25" i="8"/>
  <c r="AE25" i="8" s="1"/>
  <c r="U26" i="8"/>
  <c r="T27" i="8"/>
  <c r="Z29" i="8"/>
  <c r="AA29" i="8" s="1"/>
  <c r="Q30" i="8"/>
  <c r="X30" i="8" s="1"/>
  <c r="AA30" i="8" s="1"/>
  <c r="Y30" i="8"/>
  <c r="P31" i="8"/>
  <c r="O32" i="8"/>
  <c r="N33" i="8"/>
  <c r="AD33" i="8"/>
  <c r="AE33" i="8" s="1"/>
  <c r="U34" i="8"/>
  <c r="Y34" i="8"/>
  <c r="Y11" i="8"/>
  <c r="Q27" i="8"/>
  <c r="X27" i="8" s="1"/>
  <c r="O9" i="8"/>
  <c r="N10" i="8"/>
  <c r="U11" i="8"/>
  <c r="K13" i="8"/>
  <c r="Z14" i="8"/>
  <c r="Q15" i="8"/>
  <c r="X15" i="8" s="1"/>
  <c r="AA15" i="8" s="1"/>
  <c r="Y15" i="8"/>
  <c r="P16" i="8"/>
  <c r="O17" i="8"/>
  <c r="N18" i="8"/>
  <c r="U19" i="8"/>
  <c r="K21" i="8"/>
  <c r="AB20" i="8" s="1"/>
  <c r="Z22" i="8"/>
  <c r="Q23" i="8"/>
  <c r="X23" i="8" s="1"/>
  <c r="AA23" i="8" s="1"/>
  <c r="Y23" i="8"/>
  <c r="P24" i="8"/>
  <c r="O25" i="8"/>
  <c r="N26" i="8"/>
  <c r="U27" i="8"/>
  <c r="AB28" i="8"/>
  <c r="K29" i="8"/>
  <c r="Z30" i="8"/>
  <c r="Q31" i="8"/>
  <c r="X31" i="8" s="1"/>
  <c r="AA31" i="8" s="1"/>
  <c r="Y31" i="8"/>
  <c r="P32" i="8"/>
  <c r="O33" i="8"/>
  <c r="N34" i="8"/>
  <c r="Q10" i="8"/>
  <c r="Y26" i="8"/>
  <c r="Z10" i="8"/>
  <c r="K25" i="8"/>
  <c r="P9" i="8"/>
  <c r="O10" i="8"/>
  <c r="N11" i="8"/>
  <c r="Q16" i="8"/>
  <c r="X16" i="8" s="1"/>
  <c r="P17" i="8"/>
  <c r="O18" i="8"/>
  <c r="N19" i="8"/>
  <c r="Q24" i="8"/>
  <c r="X24" i="8" s="1"/>
  <c r="P25" i="8"/>
  <c r="O26" i="8"/>
  <c r="N27" i="8"/>
  <c r="T29" i="8"/>
  <c r="Q32" i="8"/>
  <c r="X32" i="8" s="1"/>
  <c r="P33" i="8"/>
  <c r="O34" i="8"/>
  <c r="Q26" i="8"/>
  <c r="X26" i="8" s="1"/>
  <c r="AB31" i="8"/>
  <c r="Q34" i="8"/>
  <c r="X34" i="8" s="1"/>
  <c r="Q9" i="8"/>
  <c r="X9" i="8" s="1"/>
  <c r="Q17" i="8"/>
  <c r="X17" i="8" s="1"/>
  <c r="Q25" i="8"/>
  <c r="X25" i="8" s="1"/>
  <c r="Q33" i="8"/>
  <c r="X33" i="8" s="1"/>
  <c r="X10" i="7"/>
  <c r="AD9" i="7"/>
  <c r="AE9" i="7" s="1"/>
  <c r="S9" i="7"/>
  <c r="X13" i="7"/>
  <c r="AA13" i="7" s="1"/>
  <c r="AD34" i="7"/>
  <c r="AE34" i="7" s="1"/>
  <c r="S34" i="7"/>
  <c r="X9" i="7"/>
  <c r="Q10" i="7"/>
  <c r="S16" i="7"/>
  <c r="P33" i="7"/>
  <c r="O33" i="7"/>
  <c r="N33" i="7"/>
  <c r="U33" i="7"/>
  <c r="T33" i="7"/>
  <c r="K33" i="7"/>
  <c r="Z33" i="7"/>
  <c r="AB21" i="7"/>
  <c r="S14" i="7"/>
  <c r="AD14" i="7"/>
  <c r="AE14" i="7" s="1"/>
  <c r="X14" i="7"/>
  <c r="X21" i="7"/>
  <c r="AD26" i="7"/>
  <c r="AE26" i="7" s="1"/>
  <c r="S26" i="7"/>
  <c r="AD27" i="7"/>
  <c r="S27" i="7"/>
  <c r="S30" i="7"/>
  <c r="AD30" i="7"/>
  <c r="AE30" i="7" s="1"/>
  <c r="S31" i="7"/>
  <c r="O32" i="7"/>
  <c r="N32" i="7"/>
  <c r="K32" i="7"/>
  <c r="Q33" i="7"/>
  <c r="AB28" i="7"/>
  <c r="AB14" i="7"/>
  <c r="P25" i="7"/>
  <c r="O25" i="7"/>
  <c r="N25" i="7"/>
  <c r="U25" i="7"/>
  <c r="T25" i="7"/>
  <c r="K25" i="7"/>
  <c r="Z25" i="7"/>
  <c r="AD32" i="7"/>
  <c r="AE32" i="7" s="1"/>
  <c r="S32" i="7"/>
  <c r="P9" i="7"/>
  <c r="O9" i="7"/>
  <c r="N9" i="7"/>
  <c r="U9" i="7"/>
  <c r="T9" i="7"/>
  <c r="K9" i="7"/>
  <c r="AD10" i="7"/>
  <c r="AE10" i="7" s="1"/>
  <c r="S10" i="7"/>
  <c r="S15" i="7"/>
  <c r="Y16" i="7"/>
  <c r="AD18" i="7"/>
  <c r="AE18" i="7" s="1"/>
  <c r="S18" i="7"/>
  <c r="AD19" i="7"/>
  <c r="S19" i="7"/>
  <c r="X22" i="7"/>
  <c r="Y24" i="7"/>
  <c r="X33" i="7"/>
  <c r="O10" i="7"/>
  <c r="N10" i="7"/>
  <c r="U10" i="7"/>
  <c r="T10" i="7"/>
  <c r="K10" i="7"/>
  <c r="Z10" i="7"/>
  <c r="P16" i="7"/>
  <c r="O16" i="7"/>
  <c r="N16" i="7"/>
  <c r="P17" i="7"/>
  <c r="O17" i="7"/>
  <c r="N17" i="7"/>
  <c r="U17" i="7"/>
  <c r="T17" i="7"/>
  <c r="Z17" i="7"/>
  <c r="K17" i="7"/>
  <c r="S22" i="7"/>
  <c r="AD22" i="7"/>
  <c r="AE22" i="7" s="1"/>
  <c r="S23" i="7"/>
  <c r="O24" i="7"/>
  <c r="N24" i="7"/>
  <c r="K24" i="7"/>
  <c r="Z32" i="7"/>
  <c r="Y33" i="7"/>
  <c r="Q9" i="7"/>
  <c r="AD11" i="7"/>
  <c r="S11" i="7"/>
  <c r="K16" i="7"/>
  <c r="AD24" i="7"/>
  <c r="AE24" i="7" s="1"/>
  <c r="S24" i="7"/>
  <c r="AB29" i="7"/>
  <c r="Y18" i="7"/>
  <c r="Q26" i="7"/>
  <c r="X26" i="7" s="1"/>
  <c r="Y34" i="7"/>
  <c r="Q11" i="7"/>
  <c r="X11" i="7" s="1"/>
  <c r="AA11" i="7" s="1"/>
  <c r="Y11" i="7"/>
  <c r="P12" i="7"/>
  <c r="O13" i="7"/>
  <c r="N14" i="7"/>
  <c r="U15" i="7"/>
  <c r="T16" i="7"/>
  <c r="S17" i="7"/>
  <c r="Z18" i="7"/>
  <c r="Q19" i="7"/>
  <c r="X19" i="7" s="1"/>
  <c r="AA19" i="7" s="1"/>
  <c r="Y19" i="7"/>
  <c r="P20" i="7"/>
  <c r="O21" i="7"/>
  <c r="N22" i="7"/>
  <c r="U23" i="7"/>
  <c r="T24" i="7"/>
  <c r="S25" i="7"/>
  <c r="Z26" i="7"/>
  <c r="Q27" i="7"/>
  <c r="X27" i="7" s="1"/>
  <c r="AA27" i="7" s="1"/>
  <c r="Y27" i="7"/>
  <c r="P28" i="7"/>
  <c r="O29" i="7"/>
  <c r="N30" i="7"/>
  <c r="U31" i="7"/>
  <c r="T32" i="7"/>
  <c r="S33" i="7"/>
  <c r="Z34" i="7"/>
  <c r="Q18" i="7"/>
  <c r="X18" i="7" s="1"/>
  <c r="Y26" i="7"/>
  <c r="Q34" i="7"/>
  <c r="X34" i="7" s="1"/>
  <c r="Q12" i="7"/>
  <c r="X12" i="7" s="1"/>
  <c r="P13" i="7"/>
  <c r="O14" i="7"/>
  <c r="N15" i="7"/>
  <c r="U16" i="7"/>
  <c r="K18" i="7"/>
  <c r="Q20" i="7"/>
  <c r="X20" i="7" s="1"/>
  <c r="P21" i="7"/>
  <c r="O22" i="7"/>
  <c r="N23" i="7"/>
  <c r="U24" i="7"/>
  <c r="K26" i="7"/>
  <c r="Q28" i="7"/>
  <c r="X28" i="7" s="1"/>
  <c r="AA28" i="7" s="1"/>
  <c r="P29" i="7"/>
  <c r="O30" i="7"/>
  <c r="N31" i="7"/>
  <c r="U32" i="7"/>
  <c r="K34" i="7"/>
  <c r="Q13" i="7"/>
  <c r="Y13" i="7"/>
  <c r="T18" i="7"/>
  <c r="Z20" i="7"/>
  <c r="Q21" i="7"/>
  <c r="Y21" i="7"/>
  <c r="T26" i="7"/>
  <c r="Z28" i="7"/>
  <c r="Q29" i="7"/>
  <c r="X29" i="7" s="1"/>
  <c r="Y29" i="7"/>
  <c r="T34" i="7"/>
  <c r="Z12" i="7"/>
  <c r="AA12" i="7" s="1"/>
  <c r="K12" i="7"/>
  <c r="AB12" i="7" s="1"/>
  <c r="Z13" i="7"/>
  <c r="Q14" i="7"/>
  <c r="Y14" i="7"/>
  <c r="U18" i="7"/>
  <c r="AB19" i="7"/>
  <c r="K20" i="7"/>
  <c r="AB20" i="7" s="1"/>
  <c r="Z21" i="7"/>
  <c r="AA21" i="7" s="1"/>
  <c r="Q22" i="7"/>
  <c r="Y22" i="7"/>
  <c r="U26" i="7"/>
  <c r="AB27" i="7"/>
  <c r="K28" i="7"/>
  <c r="Z29" i="7"/>
  <c r="AA29" i="7" s="1"/>
  <c r="Q30" i="7"/>
  <c r="X30" i="7" s="1"/>
  <c r="AA30" i="7" s="1"/>
  <c r="Y30" i="7"/>
  <c r="U34" i="7"/>
  <c r="T12" i="7"/>
  <c r="K13" i="7"/>
  <c r="AB13" i="7" s="1"/>
  <c r="Z14" i="7"/>
  <c r="AA14" i="7" s="1"/>
  <c r="Q15" i="7"/>
  <c r="X15" i="7" s="1"/>
  <c r="Y15" i="7"/>
  <c r="N18" i="7"/>
  <c r="T20" i="7"/>
  <c r="K21" i="7"/>
  <c r="Z22" i="7"/>
  <c r="AA22" i="7" s="1"/>
  <c r="Q23" i="7"/>
  <c r="X23" i="7" s="1"/>
  <c r="Y23" i="7"/>
  <c r="P24" i="7"/>
  <c r="N26" i="7"/>
  <c r="T28" i="7"/>
  <c r="K29" i="7"/>
  <c r="Z30" i="7"/>
  <c r="Q31" i="7"/>
  <c r="X31" i="7" s="1"/>
  <c r="Y31" i="7"/>
  <c r="P32" i="7"/>
  <c r="N34" i="7"/>
  <c r="Q16" i="7"/>
  <c r="X16" i="7" s="1"/>
  <c r="Q24" i="7"/>
  <c r="X24" i="7" s="1"/>
  <c r="Q32" i="7"/>
  <c r="X32" i="7" s="1"/>
  <c r="AB21" i="6"/>
  <c r="AD27" i="6"/>
  <c r="S27" i="6"/>
  <c r="AD11" i="6"/>
  <c r="S11" i="6"/>
  <c r="X18" i="6"/>
  <c r="AB29" i="6"/>
  <c r="AD34" i="6"/>
  <c r="AE34" i="6" s="1"/>
  <c r="S34" i="6"/>
  <c r="AD10" i="6"/>
  <c r="AE10" i="6" s="1"/>
  <c r="S10" i="6"/>
  <c r="AD19" i="6"/>
  <c r="S19" i="6"/>
  <c r="AD26" i="6"/>
  <c r="AE26" i="6" s="1"/>
  <c r="S26" i="6"/>
  <c r="AD9" i="6"/>
  <c r="AE9" i="6" s="1"/>
  <c r="S9" i="6"/>
  <c r="X19" i="6"/>
  <c r="AA19" i="6" s="1"/>
  <c r="AB14" i="6"/>
  <c r="AD18" i="6"/>
  <c r="AE18" i="6" s="1"/>
  <c r="S18" i="6"/>
  <c r="X21" i="6"/>
  <c r="X30" i="6"/>
  <c r="X34" i="6"/>
  <c r="AB13" i="6"/>
  <c r="X26" i="6"/>
  <c r="T15" i="6"/>
  <c r="Y18" i="6"/>
  <c r="Y26" i="6"/>
  <c r="Y34" i="6"/>
  <c r="K9" i="6"/>
  <c r="Z10" i="6"/>
  <c r="Q11" i="6"/>
  <c r="X11" i="6" s="1"/>
  <c r="AA11" i="6" s="1"/>
  <c r="Y11" i="6"/>
  <c r="P12" i="6"/>
  <c r="O13" i="6"/>
  <c r="N14" i="6"/>
  <c r="U15" i="6"/>
  <c r="T16" i="6"/>
  <c r="K17" i="6"/>
  <c r="S17" i="6"/>
  <c r="Z18" i="6"/>
  <c r="Q19" i="6"/>
  <c r="P20" i="6"/>
  <c r="O21" i="6"/>
  <c r="N22" i="6"/>
  <c r="U23" i="6"/>
  <c r="T24" i="6"/>
  <c r="K25" i="6"/>
  <c r="S25" i="6"/>
  <c r="Z26" i="6"/>
  <c r="Q27" i="6"/>
  <c r="X27" i="6" s="1"/>
  <c r="AA27" i="6" s="1"/>
  <c r="Y27" i="6"/>
  <c r="P28" i="6"/>
  <c r="O29" i="6"/>
  <c r="N30" i="6"/>
  <c r="U31" i="6"/>
  <c r="T32" i="6"/>
  <c r="K33" i="6"/>
  <c r="S33" i="6"/>
  <c r="Z34" i="6"/>
  <c r="K16" i="6"/>
  <c r="Z25" i="6"/>
  <c r="Q26" i="6"/>
  <c r="Q34" i="6"/>
  <c r="T9" i="6"/>
  <c r="K10" i="6"/>
  <c r="Q12" i="6"/>
  <c r="X12" i="6" s="1"/>
  <c r="AA12" i="6" s="1"/>
  <c r="P13" i="6"/>
  <c r="O14" i="6"/>
  <c r="N15" i="6"/>
  <c r="AD15" i="6"/>
  <c r="AE15" i="6" s="1"/>
  <c r="U16" i="6"/>
  <c r="T17" i="6"/>
  <c r="K18" i="6"/>
  <c r="Q20" i="6"/>
  <c r="X20" i="6" s="1"/>
  <c r="AA20" i="6" s="1"/>
  <c r="P21" i="6"/>
  <c r="O22" i="6"/>
  <c r="N23" i="6"/>
  <c r="AD23" i="6"/>
  <c r="AE23" i="6" s="1"/>
  <c r="U24" i="6"/>
  <c r="T25" i="6"/>
  <c r="K26" i="6"/>
  <c r="Q28" i="6"/>
  <c r="X28" i="6" s="1"/>
  <c r="AA28" i="6" s="1"/>
  <c r="P29" i="6"/>
  <c r="O30" i="6"/>
  <c r="N31" i="6"/>
  <c r="U32" i="6"/>
  <c r="T33" i="6"/>
  <c r="K34" i="6"/>
  <c r="Z9" i="6"/>
  <c r="Q10" i="6"/>
  <c r="X10" i="6" s="1"/>
  <c r="Y10" i="6"/>
  <c r="Q18" i="6"/>
  <c r="U9" i="6"/>
  <c r="T10" i="6"/>
  <c r="Q13" i="6"/>
  <c r="X13" i="6" s="1"/>
  <c r="P14" i="6"/>
  <c r="O15" i="6"/>
  <c r="N16" i="6"/>
  <c r="U17" i="6"/>
  <c r="T18" i="6"/>
  <c r="Q21" i="6"/>
  <c r="P22" i="6"/>
  <c r="O23" i="6"/>
  <c r="N24" i="6"/>
  <c r="U25" i="6"/>
  <c r="T26" i="6"/>
  <c r="Q29" i="6"/>
  <c r="X29" i="6" s="1"/>
  <c r="P30" i="6"/>
  <c r="O31" i="6"/>
  <c r="N32" i="6"/>
  <c r="U33" i="6"/>
  <c r="T34" i="6"/>
  <c r="Z17" i="6"/>
  <c r="N9" i="6"/>
  <c r="U10" i="6"/>
  <c r="Z13" i="6"/>
  <c r="Q14" i="6"/>
  <c r="X14" i="6" s="1"/>
  <c r="AA14" i="6" s="1"/>
  <c r="Y14" i="6"/>
  <c r="P15" i="6"/>
  <c r="O16" i="6"/>
  <c r="N17" i="6"/>
  <c r="U18" i="6"/>
  <c r="Z21" i="6"/>
  <c r="AA21" i="6" s="1"/>
  <c r="Q22" i="6"/>
  <c r="X22" i="6" s="1"/>
  <c r="Y22" i="6"/>
  <c r="P23" i="6"/>
  <c r="O24" i="6"/>
  <c r="N25" i="6"/>
  <c r="U26" i="6"/>
  <c r="Z29" i="6"/>
  <c r="AA29" i="6" s="1"/>
  <c r="Q30" i="6"/>
  <c r="Y30" i="6"/>
  <c r="P31" i="6"/>
  <c r="O32" i="6"/>
  <c r="N33" i="6"/>
  <c r="U34" i="6"/>
  <c r="O9" i="6"/>
  <c r="N10" i="6"/>
  <c r="Q15" i="6"/>
  <c r="X15" i="6" s="1"/>
  <c r="P16" i="6"/>
  <c r="O17" i="6"/>
  <c r="N18" i="6"/>
  <c r="Q23" i="6"/>
  <c r="X23" i="6" s="1"/>
  <c r="P24" i="6"/>
  <c r="O25" i="6"/>
  <c r="N26" i="6"/>
  <c r="Q31" i="6"/>
  <c r="X31" i="6" s="1"/>
  <c r="P32" i="6"/>
  <c r="O33" i="6"/>
  <c r="N34" i="6"/>
  <c r="Z15" i="6"/>
  <c r="Q16" i="6"/>
  <c r="X16" i="6" s="1"/>
  <c r="Y16" i="6"/>
  <c r="O18" i="6"/>
  <c r="AA22" i="6"/>
  <c r="Z23" i="6"/>
  <c r="Q24" i="6"/>
  <c r="X24" i="6" s="1"/>
  <c r="Y24" i="6"/>
  <c r="O26" i="6"/>
  <c r="AA30" i="6"/>
  <c r="Q32" i="6"/>
  <c r="X32" i="6" s="1"/>
  <c r="Y32" i="6"/>
  <c r="P33" i="6"/>
  <c r="O34" i="6"/>
  <c r="Q9" i="6"/>
  <c r="X9" i="6" s="1"/>
  <c r="Q17" i="6"/>
  <c r="X17" i="6" s="1"/>
  <c r="Q25" i="6"/>
  <c r="X25" i="6" s="1"/>
  <c r="Q33" i="6"/>
  <c r="X33" i="6" s="1"/>
  <c r="X17" i="4"/>
  <c r="AA20" i="4"/>
  <c r="X22" i="4"/>
  <c r="X31" i="4"/>
  <c r="AD27" i="4"/>
  <c r="S27" i="4"/>
  <c r="X21" i="4"/>
  <c r="AA21" i="4" s="1"/>
  <c r="X25" i="4"/>
  <c r="AD11" i="4"/>
  <c r="AE11" i="4" s="1"/>
  <c r="S11" i="4"/>
  <c r="AD18" i="4"/>
  <c r="AE18" i="4" s="1"/>
  <c r="S18" i="4"/>
  <c r="X23" i="4"/>
  <c r="AD26" i="4"/>
  <c r="AE26" i="4" s="1"/>
  <c r="S26" i="4"/>
  <c r="X9" i="4"/>
  <c r="AD12" i="4"/>
  <c r="AE12" i="4" s="1"/>
  <c r="S12" i="4"/>
  <c r="X20" i="4"/>
  <c r="AD34" i="4"/>
  <c r="AE34" i="4" s="1"/>
  <c r="S34" i="4"/>
  <c r="S13" i="4"/>
  <c r="AD13" i="4"/>
  <c r="AE13" i="4" s="1"/>
  <c r="AD16" i="4"/>
  <c r="AE16" i="4" s="1"/>
  <c r="S16" i="4"/>
  <c r="AB20" i="4"/>
  <c r="AD24" i="4"/>
  <c r="AE24" i="4" s="1"/>
  <c r="S24" i="4"/>
  <c r="AD10" i="4"/>
  <c r="AE10" i="4" s="1"/>
  <c r="S10" i="4"/>
  <c r="AB19" i="4"/>
  <c r="AB30" i="4"/>
  <c r="AD19" i="4"/>
  <c r="S19" i="4"/>
  <c r="AB21" i="4"/>
  <c r="Z9" i="4"/>
  <c r="Y26" i="4"/>
  <c r="Y34" i="4"/>
  <c r="K9" i="4"/>
  <c r="S9" i="4"/>
  <c r="Z10" i="4"/>
  <c r="Q11" i="4"/>
  <c r="X11" i="4" s="1"/>
  <c r="Y11" i="4"/>
  <c r="P12" i="4"/>
  <c r="O13" i="4"/>
  <c r="N14" i="4"/>
  <c r="AD14" i="4"/>
  <c r="AE14" i="4" s="1"/>
  <c r="U15" i="4"/>
  <c r="T16" i="4"/>
  <c r="K17" i="4"/>
  <c r="S17" i="4"/>
  <c r="Z18" i="4"/>
  <c r="Q19" i="4"/>
  <c r="X19" i="4" s="1"/>
  <c r="P20" i="4"/>
  <c r="O21" i="4"/>
  <c r="N22" i="4"/>
  <c r="AD22" i="4"/>
  <c r="AE22" i="4" s="1"/>
  <c r="U23" i="4"/>
  <c r="T24" i="4"/>
  <c r="K25" i="4"/>
  <c r="S25" i="4"/>
  <c r="Z26" i="4"/>
  <c r="Q27" i="4"/>
  <c r="X27" i="4" s="1"/>
  <c r="Y27" i="4"/>
  <c r="P28" i="4"/>
  <c r="O29" i="4"/>
  <c r="N30" i="4"/>
  <c r="AD30" i="4"/>
  <c r="AE30" i="4" s="1"/>
  <c r="U31" i="4"/>
  <c r="T32" i="4"/>
  <c r="K33" i="4"/>
  <c r="S33" i="4"/>
  <c r="Z34" i="4"/>
  <c r="Q10" i="4"/>
  <c r="X10" i="4" s="1"/>
  <c r="Z17" i="4"/>
  <c r="Y18" i="4"/>
  <c r="Q34" i="4"/>
  <c r="X34" i="4" s="1"/>
  <c r="T9" i="4"/>
  <c r="K10" i="4"/>
  <c r="Z11" i="4"/>
  <c r="AA11" i="4" s="1"/>
  <c r="Q12" i="4"/>
  <c r="X12" i="4" s="1"/>
  <c r="AA12" i="4" s="1"/>
  <c r="Y12" i="4"/>
  <c r="P13" i="4"/>
  <c r="O14" i="4"/>
  <c r="N15" i="4"/>
  <c r="U16" i="4"/>
  <c r="T17" i="4"/>
  <c r="K18" i="4"/>
  <c r="Z19" i="4"/>
  <c r="AA19" i="4" s="1"/>
  <c r="Q20" i="4"/>
  <c r="Y20" i="4"/>
  <c r="P21" i="4"/>
  <c r="O22" i="4"/>
  <c r="N23" i="4"/>
  <c r="U24" i="4"/>
  <c r="T25" i="4"/>
  <c r="K26" i="4"/>
  <c r="Q28" i="4"/>
  <c r="X28" i="4" s="1"/>
  <c r="AA28" i="4" s="1"/>
  <c r="P29" i="4"/>
  <c r="O30" i="4"/>
  <c r="N31" i="4"/>
  <c r="U32" i="4"/>
  <c r="T33" i="4"/>
  <c r="K34" i="4"/>
  <c r="Y10" i="4"/>
  <c r="U9" i="4"/>
  <c r="T10" i="4"/>
  <c r="K11" i="4"/>
  <c r="AB11" i="4" s="1"/>
  <c r="Z12" i="4"/>
  <c r="Q13" i="4"/>
  <c r="X13" i="4" s="1"/>
  <c r="Y13" i="4"/>
  <c r="P14" i="4"/>
  <c r="O15" i="4"/>
  <c r="N16" i="4"/>
  <c r="U17" i="4"/>
  <c r="T18" i="4"/>
  <c r="Q21" i="4"/>
  <c r="Y21" i="4"/>
  <c r="P22" i="4"/>
  <c r="O23" i="4"/>
  <c r="N24" i="4"/>
  <c r="U25" i="4"/>
  <c r="T26" i="4"/>
  <c r="AA27" i="4"/>
  <c r="Z28" i="4"/>
  <c r="Q29" i="4"/>
  <c r="X29" i="4" s="1"/>
  <c r="AA29" i="4" s="1"/>
  <c r="Y29" i="4"/>
  <c r="P30" i="4"/>
  <c r="O31" i="4"/>
  <c r="N32" i="4"/>
  <c r="U33" i="4"/>
  <c r="T34" i="4"/>
  <c r="Z25" i="4"/>
  <c r="N9" i="4"/>
  <c r="U10" i="4"/>
  <c r="T11" i="4"/>
  <c r="K12" i="4"/>
  <c r="AB12" i="4" s="1"/>
  <c r="Z13" i="4"/>
  <c r="Q14" i="4"/>
  <c r="X14" i="4" s="1"/>
  <c r="AA14" i="4" s="1"/>
  <c r="P15" i="4"/>
  <c r="O16" i="4"/>
  <c r="N17" i="4"/>
  <c r="U18" i="4"/>
  <c r="Q22" i="4"/>
  <c r="P23" i="4"/>
  <c r="O24" i="4"/>
  <c r="N25" i="4"/>
  <c r="U26" i="4"/>
  <c r="K28" i="4"/>
  <c r="AB28" i="4" s="1"/>
  <c r="Z29" i="4"/>
  <c r="Q30" i="4"/>
  <c r="X30" i="4" s="1"/>
  <c r="AA30" i="4" s="1"/>
  <c r="P31" i="4"/>
  <c r="O32" i="4"/>
  <c r="N33" i="4"/>
  <c r="U34" i="4"/>
  <c r="N10" i="4"/>
  <c r="Z14" i="4"/>
  <c r="Q15" i="4"/>
  <c r="X15" i="4" s="1"/>
  <c r="Y15" i="4"/>
  <c r="N18" i="4"/>
  <c r="Z22" i="4"/>
  <c r="AA22" i="4" s="1"/>
  <c r="Q23" i="4"/>
  <c r="Y23" i="4"/>
  <c r="N26" i="4"/>
  <c r="Z30" i="4"/>
  <c r="Q31" i="4"/>
  <c r="Y31" i="4"/>
  <c r="P32" i="4"/>
  <c r="O33" i="4"/>
  <c r="N34" i="4"/>
  <c r="Q18" i="4"/>
  <c r="X18" i="4" s="1"/>
  <c r="P9" i="4"/>
  <c r="O10" i="4"/>
  <c r="K14" i="4"/>
  <c r="Z15" i="4"/>
  <c r="Q16" i="4"/>
  <c r="X16" i="4" s="1"/>
  <c r="P17" i="4"/>
  <c r="O18" i="4"/>
  <c r="K22" i="4"/>
  <c r="Z23" i="4"/>
  <c r="Q24" i="4"/>
  <c r="X24" i="4" s="1"/>
  <c r="P25" i="4"/>
  <c r="O26" i="4"/>
  <c r="K30" i="4"/>
  <c r="Q32" i="4"/>
  <c r="X32" i="4" s="1"/>
  <c r="P33" i="4"/>
  <c r="O34" i="4"/>
  <c r="Q26" i="4"/>
  <c r="X26" i="4" s="1"/>
  <c r="Q9" i="4"/>
  <c r="Q17" i="4"/>
  <c r="Q25" i="4"/>
  <c r="Q33" i="4"/>
  <c r="X33" i="4" s="1"/>
  <c r="S21" i="3"/>
  <c r="AD21" i="3"/>
  <c r="AE21" i="3" s="1"/>
  <c r="X22" i="3"/>
  <c r="AA22" i="3" s="1"/>
  <c r="S15" i="3"/>
  <c r="AD15" i="3"/>
  <c r="AE15" i="3" s="1"/>
  <c r="AD18" i="3"/>
  <c r="AE18" i="3" s="1"/>
  <c r="S18" i="3"/>
  <c r="AD29" i="3"/>
  <c r="AE29" i="3" s="1"/>
  <c r="S29" i="3"/>
  <c r="X30" i="3"/>
  <c r="X31" i="3"/>
  <c r="AB32" i="3"/>
  <c r="S23" i="3"/>
  <c r="AD23" i="3"/>
  <c r="AE23" i="3" s="1"/>
  <c r="AD26" i="3"/>
  <c r="AE26" i="3" s="1"/>
  <c r="S26" i="3"/>
  <c r="S31" i="3"/>
  <c r="AD31" i="3"/>
  <c r="AE31" i="3" s="1"/>
  <c r="AD34" i="3"/>
  <c r="AE34" i="3" s="1"/>
  <c r="S34" i="3"/>
  <c r="AD11" i="3"/>
  <c r="AE11" i="3" s="1"/>
  <c r="S11" i="3"/>
  <c r="X9" i="3"/>
  <c r="X13" i="3"/>
  <c r="S13" i="3"/>
  <c r="AD13" i="3"/>
  <c r="AD19" i="3"/>
  <c r="AE19" i="3" s="1"/>
  <c r="S19" i="3"/>
  <c r="AD10" i="3"/>
  <c r="AE10" i="3" s="1"/>
  <c r="S10" i="3"/>
  <c r="X14" i="3"/>
  <c r="X15" i="3"/>
  <c r="X17" i="3"/>
  <c r="AD27" i="3"/>
  <c r="AE27" i="3" s="1"/>
  <c r="S27" i="3"/>
  <c r="Y34" i="3"/>
  <c r="K9" i="3"/>
  <c r="S9" i="3"/>
  <c r="Z10" i="3"/>
  <c r="Q11" i="3"/>
  <c r="X11" i="3" s="1"/>
  <c r="P12" i="3"/>
  <c r="O13" i="3"/>
  <c r="N14" i="3"/>
  <c r="AD14" i="3"/>
  <c r="AE14" i="3" s="1"/>
  <c r="U15" i="3"/>
  <c r="T16" i="3"/>
  <c r="K17" i="3"/>
  <c r="S17" i="3"/>
  <c r="Z18" i="3"/>
  <c r="Q19" i="3"/>
  <c r="X19" i="3" s="1"/>
  <c r="Y19" i="3"/>
  <c r="P20" i="3"/>
  <c r="O21" i="3"/>
  <c r="N22" i="3"/>
  <c r="AD22" i="3"/>
  <c r="AE22" i="3" s="1"/>
  <c r="U23" i="3"/>
  <c r="T24" i="3"/>
  <c r="K25" i="3"/>
  <c r="AB24" i="3" s="1"/>
  <c r="S25" i="3"/>
  <c r="Z26" i="3"/>
  <c r="Q27" i="3"/>
  <c r="X27" i="3" s="1"/>
  <c r="P28" i="3"/>
  <c r="O29" i="3"/>
  <c r="N30" i="3"/>
  <c r="AD30" i="3"/>
  <c r="AE30" i="3" s="1"/>
  <c r="U31" i="3"/>
  <c r="T32" i="3"/>
  <c r="K33" i="3"/>
  <c r="S33" i="3"/>
  <c r="Z34" i="3"/>
  <c r="Q18" i="3"/>
  <c r="X18" i="3" s="1"/>
  <c r="Q26" i="3"/>
  <c r="X26" i="3" s="1"/>
  <c r="T9" i="3"/>
  <c r="K10" i="3"/>
  <c r="Z11" i="3"/>
  <c r="Q12" i="3"/>
  <c r="X12" i="3" s="1"/>
  <c r="Y12" i="3"/>
  <c r="T17" i="3"/>
  <c r="K18" i="3"/>
  <c r="Z19" i="3"/>
  <c r="Q20" i="3"/>
  <c r="X20" i="3" s="1"/>
  <c r="Y20" i="3"/>
  <c r="T25" i="3"/>
  <c r="K26" i="3"/>
  <c r="Z27" i="3"/>
  <c r="Q28" i="3"/>
  <c r="X28" i="3" s="1"/>
  <c r="Y28" i="3"/>
  <c r="T33" i="3"/>
  <c r="K34" i="3"/>
  <c r="Y18" i="3"/>
  <c r="Q34" i="3"/>
  <c r="X34" i="3" s="1"/>
  <c r="U9" i="3"/>
  <c r="T10" i="3"/>
  <c r="K11" i="3"/>
  <c r="Z12" i="3"/>
  <c r="Q13" i="3"/>
  <c r="Y13" i="3"/>
  <c r="P14" i="3"/>
  <c r="O15" i="3"/>
  <c r="N16" i="3"/>
  <c r="U17" i="3"/>
  <c r="T18" i="3"/>
  <c r="K19" i="3"/>
  <c r="Z20" i="3"/>
  <c r="Q21" i="3"/>
  <c r="X21" i="3" s="1"/>
  <c r="AA21" i="3" s="1"/>
  <c r="Y21" i="3"/>
  <c r="P22" i="3"/>
  <c r="O23" i="3"/>
  <c r="N24" i="3"/>
  <c r="U25" i="3"/>
  <c r="T26" i="3"/>
  <c r="K27" i="3"/>
  <c r="Z28" i="3"/>
  <c r="Q29" i="3"/>
  <c r="X29" i="3" s="1"/>
  <c r="Y29" i="3"/>
  <c r="P30" i="3"/>
  <c r="O31" i="3"/>
  <c r="N32" i="3"/>
  <c r="U33" i="3"/>
  <c r="T34" i="3"/>
  <c r="Y10" i="3"/>
  <c r="Y26" i="3"/>
  <c r="N9" i="3"/>
  <c r="U10" i="3"/>
  <c r="T11" i="3"/>
  <c r="K12" i="3"/>
  <c r="Q14" i="3"/>
  <c r="Y14" i="3"/>
  <c r="P15" i="3"/>
  <c r="O16" i="3"/>
  <c r="N17" i="3"/>
  <c r="U18" i="3"/>
  <c r="T19" i="3"/>
  <c r="K20" i="3"/>
  <c r="Z21" i="3"/>
  <c r="Q22" i="3"/>
  <c r="Y22" i="3"/>
  <c r="P23" i="3"/>
  <c r="O24" i="3"/>
  <c r="N25" i="3"/>
  <c r="U26" i="3"/>
  <c r="T27" i="3"/>
  <c r="K28" i="3"/>
  <c r="Z29" i="3"/>
  <c r="Q30" i="3"/>
  <c r="Y30" i="3"/>
  <c r="P31" i="3"/>
  <c r="O32" i="3"/>
  <c r="N33" i="3"/>
  <c r="U34" i="3"/>
  <c r="Q10" i="3"/>
  <c r="X10" i="3" s="1"/>
  <c r="O9" i="3"/>
  <c r="N10" i="3"/>
  <c r="U11" i="3"/>
  <c r="T12" i="3"/>
  <c r="AA13" i="3"/>
  <c r="Z14" i="3"/>
  <c r="AA14" i="3" s="1"/>
  <c r="Q15" i="3"/>
  <c r="Y15" i="3"/>
  <c r="P16" i="3"/>
  <c r="O17" i="3"/>
  <c r="N18" i="3"/>
  <c r="U19" i="3"/>
  <c r="T20" i="3"/>
  <c r="Z22" i="3"/>
  <c r="Q23" i="3"/>
  <c r="X23" i="3" s="1"/>
  <c r="Y23" i="3"/>
  <c r="P24" i="3"/>
  <c r="O25" i="3"/>
  <c r="N26" i="3"/>
  <c r="U27" i="3"/>
  <c r="T28" i="3"/>
  <c r="Z30" i="3"/>
  <c r="Q31" i="3"/>
  <c r="Y31" i="3"/>
  <c r="P32" i="3"/>
  <c r="O33" i="3"/>
  <c r="N34" i="3"/>
  <c r="P9" i="3"/>
  <c r="O10" i="3"/>
  <c r="N11" i="3"/>
  <c r="U12" i="3"/>
  <c r="Q16" i="3"/>
  <c r="X16" i="3" s="1"/>
  <c r="AA16" i="3" s="1"/>
  <c r="P17" i="3"/>
  <c r="O18" i="3"/>
  <c r="U20" i="3"/>
  <c r="Q24" i="3"/>
  <c r="X24" i="3" s="1"/>
  <c r="AA24" i="3" s="1"/>
  <c r="P25" i="3"/>
  <c r="O26" i="3"/>
  <c r="N27" i="3"/>
  <c r="U28" i="3"/>
  <c r="AA30" i="3"/>
  <c r="Q32" i="3"/>
  <c r="X32" i="3" s="1"/>
  <c r="AA32" i="3" s="1"/>
  <c r="P33" i="3"/>
  <c r="O34" i="3"/>
  <c r="Q9" i="3"/>
  <c r="Q17" i="3"/>
  <c r="Q25" i="3"/>
  <c r="X25" i="3" s="1"/>
  <c r="Q33" i="3"/>
  <c r="X33" i="3" s="1"/>
  <c r="AD27" i="2"/>
  <c r="S27" i="2"/>
  <c r="AB27" i="2"/>
  <c r="AD10" i="2"/>
  <c r="AE10" i="2" s="1"/>
  <c r="S10" i="2"/>
  <c r="X19" i="2"/>
  <c r="AA19" i="2" s="1"/>
  <c r="X25" i="2"/>
  <c r="X27" i="2"/>
  <c r="AA27" i="2" s="1"/>
  <c r="AD19" i="2"/>
  <c r="S19" i="2"/>
  <c r="AB14" i="2"/>
  <c r="X20" i="2"/>
  <c r="AB22" i="2"/>
  <c r="X24" i="2"/>
  <c r="X13" i="2"/>
  <c r="AD18" i="2"/>
  <c r="AE18" i="2" s="1"/>
  <c r="S18" i="2"/>
  <c r="X22" i="2"/>
  <c r="X23" i="2"/>
  <c r="AD26" i="2"/>
  <c r="AE26" i="2" s="1"/>
  <c r="S26" i="2"/>
  <c r="X28" i="2"/>
  <c r="AB30" i="2"/>
  <c r="AD34" i="2"/>
  <c r="AE34" i="2" s="1"/>
  <c r="S34" i="2"/>
  <c r="X10" i="2"/>
  <c r="AB13" i="2"/>
  <c r="X30" i="2"/>
  <c r="X31" i="2"/>
  <c r="AD16" i="2"/>
  <c r="AE16" i="2" s="1"/>
  <c r="S16" i="2"/>
  <c r="AB21" i="2"/>
  <c r="AD24" i="2"/>
  <c r="AE24" i="2" s="1"/>
  <c r="S24" i="2"/>
  <c r="AB29" i="2"/>
  <c r="S32" i="2"/>
  <c r="AD32" i="2"/>
  <c r="AE32" i="2" s="1"/>
  <c r="AD11" i="2"/>
  <c r="S11" i="2"/>
  <c r="X11" i="2"/>
  <c r="AA11" i="2" s="1"/>
  <c r="Y34" i="2"/>
  <c r="K9" i="2"/>
  <c r="S9" i="2"/>
  <c r="Z10" i="2"/>
  <c r="Q11" i="2"/>
  <c r="Y11" i="2"/>
  <c r="P12" i="2"/>
  <c r="O13" i="2"/>
  <c r="N14" i="2"/>
  <c r="AD14" i="2"/>
  <c r="AE14" i="2" s="1"/>
  <c r="U15" i="2"/>
  <c r="T16" i="2"/>
  <c r="K17" i="2"/>
  <c r="S17" i="2"/>
  <c r="Z18" i="2"/>
  <c r="Q19" i="2"/>
  <c r="Y19" i="2"/>
  <c r="P20" i="2"/>
  <c r="O21" i="2"/>
  <c r="N22" i="2"/>
  <c r="AD22" i="2"/>
  <c r="AE22" i="2" s="1"/>
  <c r="U23" i="2"/>
  <c r="T24" i="2"/>
  <c r="K25" i="2"/>
  <c r="S25" i="2"/>
  <c r="Z26" i="2"/>
  <c r="Q27" i="2"/>
  <c r="Y27" i="2"/>
  <c r="P28" i="2"/>
  <c r="O29" i="2"/>
  <c r="N30" i="2"/>
  <c r="AD30" i="2"/>
  <c r="AE30" i="2" s="1"/>
  <c r="U31" i="2"/>
  <c r="T32" i="2"/>
  <c r="K33" i="2"/>
  <c r="S33" i="2"/>
  <c r="Z34" i="2"/>
  <c r="Y18" i="2"/>
  <c r="Q34" i="2"/>
  <c r="X34" i="2" s="1"/>
  <c r="T9" i="2"/>
  <c r="K10" i="2"/>
  <c r="Q12" i="2"/>
  <c r="X12" i="2" s="1"/>
  <c r="AA12" i="2" s="1"/>
  <c r="P13" i="2"/>
  <c r="O14" i="2"/>
  <c r="N15" i="2"/>
  <c r="AD15" i="2"/>
  <c r="AE15" i="2" s="1"/>
  <c r="U16" i="2"/>
  <c r="T17" i="2"/>
  <c r="K18" i="2"/>
  <c r="Q20" i="2"/>
  <c r="P21" i="2"/>
  <c r="O22" i="2"/>
  <c r="N23" i="2"/>
  <c r="AD23" i="2"/>
  <c r="AE23" i="2" s="1"/>
  <c r="U24" i="2"/>
  <c r="T25" i="2"/>
  <c r="K26" i="2"/>
  <c r="Q28" i="2"/>
  <c r="P29" i="2"/>
  <c r="O30" i="2"/>
  <c r="N31" i="2"/>
  <c r="AD31" i="2"/>
  <c r="AE31" i="2" s="1"/>
  <c r="U32" i="2"/>
  <c r="T33" i="2"/>
  <c r="K34" i="2"/>
  <c r="Q18" i="2"/>
  <c r="X18" i="2" s="1"/>
  <c r="Z25" i="2"/>
  <c r="Q26" i="2"/>
  <c r="X26" i="2" s="1"/>
  <c r="U9" i="2"/>
  <c r="T10" i="2"/>
  <c r="Z12" i="2"/>
  <c r="Q13" i="2"/>
  <c r="Y13" i="2"/>
  <c r="P14" i="2"/>
  <c r="O15" i="2"/>
  <c r="N16" i="2"/>
  <c r="U17" i="2"/>
  <c r="T18" i="2"/>
  <c r="Z20" i="2"/>
  <c r="Q21" i="2"/>
  <c r="X21" i="2" s="1"/>
  <c r="Y21" i="2"/>
  <c r="P22" i="2"/>
  <c r="O23" i="2"/>
  <c r="N24" i="2"/>
  <c r="U25" i="2"/>
  <c r="T26" i="2"/>
  <c r="Z28" i="2"/>
  <c r="Q29" i="2"/>
  <c r="X29" i="2" s="1"/>
  <c r="AA29" i="2" s="1"/>
  <c r="Y29" i="2"/>
  <c r="P30" i="2"/>
  <c r="O31" i="2"/>
  <c r="N32" i="2"/>
  <c r="U33" i="2"/>
  <c r="T34" i="2"/>
  <c r="N9" i="2"/>
  <c r="U10" i="2"/>
  <c r="K12" i="2"/>
  <c r="AB11" i="2" s="1"/>
  <c r="S12" i="2"/>
  <c r="Z13" i="2"/>
  <c r="AA13" i="2" s="1"/>
  <c r="Q14" i="2"/>
  <c r="X14" i="2" s="1"/>
  <c r="AA14" i="2" s="1"/>
  <c r="Y14" i="2"/>
  <c r="P15" i="2"/>
  <c r="O16" i="2"/>
  <c r="N17" i="2"/>
  <c r="U18" i="2"/>
  <c r="K20" i="2"/>
  <c r="AB19" i="2" s="1"/>
  <c r="S20" i="2"/>
  <c r="Z21" i="2"/>
  <c r="AA21" i="2" s="1"/>
  <c r="Q22" i="2"/>
  <c r="Y22" i="2"/>
  <c r="P23" i="2"/>
  <c r="O24" i="2"/>
  <c r="N25" i="2"/>
  <c r="U26" i="2"/>
  <c r="K28" i="2"/>
  <c r="Z29" i="2"/>
  <c r="Q30" i="2"/>
  <c r="Y30" i="2"/>
  <c r="P31" i="2"/>
  <c r="O32" i="2"/>
  <c r="N33" i="2"/>
  <c r="U34" i="2"/>
  <c r="Z9" i="2"/>
  <c r="Y10" i="2"/>
  <c r="Y26" i="2"/>
  <c r="O9" i="2"/>
  <c r="N10" i="2"/>
  <c r="Z14" i="2"/>
  <c r="Q15" i="2"/>
  <c r="X15" i="2" s="1"/>
  <c r="Y15" i="2"/>
  <c r="O17" i="2"/>
  <c r="N18" i="2"/>
  <c r="Z22" i="2"/>
  <c r="Q23" i="2"/>
  <c r="Y23" i="2"/>
  <c r="O25" i="2"/>
  <c r="N26" i="2"/>
  <c r="Z30" i="2"/>
  <c r="Q31" i="2"/>
  <c r="Y31" i="2"/>
  <c r="O33" i="2"/>
  <c r="N34" i="2"/>
  <c r="Z17" i="2"/>
  <c r="O10" i="2"/>
  <c r="Z15" i="2"/>
  <c r="Q16" i="2"/>
  <c r="X16" i="2" s="1"/>
  <c r="Y16" i="2"/>
  <c r="O18" i="2"/>
  <c r="U20" i="2"/>
  <c r="AA22" i="2"/>
  <c r="Z23" i="2"/>
  <c r="Q24" i="2"/>
  <c r="Y24" i="2"/>
  <c r="O26" i="2"/>
  <c r="U28" i="2"/>
  <c r="AA30" i="2"/>
  <c r="Z31" i="2"/>
  <c r="Q32" i="2"/>
  <c r="X32" i="2" s="1"/>
  <c r="Y32" i="2"/>
  <c r="P33" i="2"/>
  <c r="O34" i="2"/>
  <c r="Q10" i="2"/>
  <c r="Q9" i="2"/>
  <c r="X9" i="2" s="1"/>
  <c r="Q17" i="2"/>
  <c r="X17" i="2" s="1"/>
  <c r="Q25" i="2"/>
  <c r="Q33" i="2"/>
  <c r="X33" i="2" s="1"/>
  <c r="S22" i="1"/>
  <c r="S18" i="1"/>
  <c r="H9" i="1"/>
  <c r="X8" i="1"/>
  <c r="AA8" i="1" s="1"/>
  <c r="H10" i="1"/>
  <c r="H11" i="1"/>
  <c r="H34" i="1"/>
  <c r="T34" i="1" s="1"/>
  <c r="H33" i="1"/>
  <c r="P33" i="1" s="1"/>
  <c r="H32" i="1"/>
  <c r="Z32" i="1" s="1"/>
  <c r="H31" i="1"/>
  <c r="K31" i="1" s="1"/>
  <c r="H30" i="1"/>
  <c r="Q30" i="1" s="1"/>
  <c r="H29" i="1"/>
  <c r="T29" i="1" s="1"/>
  <c r="H28" i="1"/>
  <c r="H27" i="1"/>
  <c r="T27" i="1" s="1"/>
  <c r="H26" i="1"/>
  <c r="N26" i="1" s="1"/>
  <c r="H25" i="1"/>
  <c r="T25" i="1" s="1"/>
  <c r="H24" i="1"/>
  <c r="K24" i="1" s="1"/>
  <c r="H23" i="1"/>
  <c r="Q23" i="1" s="1"/>
  <c r="H22" i="1"/>
  <c r="Y22" i="1" s="1"/>
  <c r="H21" i="1"/>
  <c r="H20" i="1"/>
  <c r="H19" i="1"/>
  <c r="H18" i="1"/>
  <c r="H17" i="1"/>
  <c r="H16" i="1"/>
  <c r="H15" i="1"/>
  <c r="H14" i="1"/>
  <c r="H13" i="1"/>
  <c r="H12" i="1"/>
  <c r="AC34" i="1"/>
  <c r="W34" i="1"/>
  <c r="AC33" i="1"/>
  <c r="W33" i="1"/>
  <c r="AC32" i="1"/>
  <c r="W32" i="1"/>
  <c r="AC31" i="1"/>
  <c r="Z31" i="1"/>
  <c r="W31" i="1"/>
  <c r="Q31" i="1"/>
  <c r="Y31" i="1"/>
  <c r="P31" i="1"/>
  <c r="O31" i="1"/>
  <c r="AC30" i="1"/>
  <c r="W30" i="1"/>
  <c r="AC29" i="1"/>
  <c r="W29" i="1"/>
  <c r="Q29" i="1"/>
  <c r="AC28" i="1"/>
  <c r="Z28" i="1"/>
  <c r="W28" i="1"/>
  <c r="U28" i="1"/>
  <c r="P28" i="1"/>
  <c r="AC27" i="1"/>
  <c r="W27" i="1"/>
  <c r="Q27" i="1"/>
  <c r="N27" i="1"/>
  <c r="AC26" i="1"/>
  <c r="W26" i="1"/>
  <c r="AC25" i="1"/>
  <c r="W25" i="1"/>
  <c r="AC24" i="1"/>
  <c r="Z24" i="1"/>
  <c r="W24" i="1"/>
  <c r="Y24" i="1"/>
  <c r="P24" i="1"/>
  <c r="O24" i="1"/>
  <c r="AC23" i="1"/>
  <c r="W23" i="1"/>
  <c r="AC22" i="1"/>
  <c r="W22" i="1"/>
  <c r="AC21" i="1"/>
  <c r="W18" i="1"/>
  <c r="AC19" i="1"/>
  <c r="AC18" i="1"/>
  <c r="AC14" i="1"/>
  <c r="AE8" i="1"/>
  <c r="J4" i="1"/>
  <c r="AE23" i="1"/>
  <c r="AE27" i="1"/>
  <c r="U34" i="1"/>
  <c r="AE30" i="1"/>
  <c r="AE29" i="1"/>
  <c r="AE33" i="1"/>
  <c r="AB24" i="15" l="1"/>
  <c r="AA24" i="15"/>
  <c r="AF9" i="15"/>
  <c r="AB8" i="15"/>
  <c r="M9" i="15"/>
  <c r="L9" i="15"/>
  <c r="AB9" i="15"/>
  <c r="AA9" i="15"/>
  <c r="AB16" i="15"/>
  <c r="AA16" i="15"/>
  <c r="AA31" i="15"/>
  <c r="AB31" i="15"/>
  <c r="M11" i="15"/>
  <c r="M12" i="15" s="1"/>
  <c r="M13" i="15" s="1"/>
  <c r="M14" i="15" s="1"/>
  <c r="M15" i="15" s="1"/>
  <c r="M16" i="15" s="1"/>
  <c r="M17" i="15" s="1"/>
  <c r="M18" i="15" s="1"/>
  <c r="M19" i="15" s="1"/>
  <c r="M20" i="15" s="1"/>
  <c r="M21" i="15" s="1"/>
  <c r="M22" i="15" s="1"/>
  <c r="M23" i="15" s="1"/>
  <c r="M24" i="15" s="1"/>
  <c r="M25" i="15" s="1"/>
  <c r="M26" i="15" s="1"/>
  <c r="M27" i="15" s="1"/>
  <c r="M28" i="15" s="1"/>
  <c r="M29" i="15" s="1"/>
  <c r="M30" i="15" s="1"/>
  <c r="M31" i="15" s="1"/>
  <c r="M32" i="15" s="1"/>
  <c r="M33" i="15" s="1"/>
  <c r="M34" i="15" s="1"/>
  <c r="AE27" i="15"/>
  <c r="AB34" i="15"/>
  <c r="AA34" i="15"/>
  <c r="AB10" i="15"/>
  <c r="AA10" i="15"/>
  <c r="AB17" i="15"/>
  <c r="AA17" i="15"/>
  <c r="AE11" i="15"/>
  <c r="AF10" i="15"/>
  <c r="AF11" i="15" s="1"/>
  <c r="AF12" i="15" s="1"/>
  <c r="AF13" i="15" s="1"/>
  <c r="AF14" i="15" s="1"/>
  <c r="AF15" i="15" s="1"/>
  <c r="AF16" i="15" s="1"/>
  <c r="AF17" i="15" s="1"/>
  <c r="AF18" i="15" s="1"/>
  <c r="AF19" i="15" s="1"/>
  <c r="AF20" i="15" s="1"/>
  <c r="AF21" i="15" s="1"/>
  <c r="AF22" i="15" s="1"/>
  <c r="AF23" i="15" s="1"/>
  <c r="AF24" i="15" s="1"/>
  <c r="AF25" i="15" s="1"/>
  <c r="AF26" i="15" s="1"/>
  <c r="AF27" i="15" s="1"/>
  <c r="AF28" i="15" s="1"/>
  <c r="AF29" i="15" s="1"/>
  <c r="AF30" i="15" s="1"/>
  <c r="AF31" i="15" s="1"/>
  <c r="AF32" i="15" s="1"/>
  <c r="AF33" i="15" s="1"/>
  <c r="AF34" i="15" s="1"/>
  <c r="M10" i="15"/>
  <c r="L10" i="15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AB25" i="15"/>
  <c r="AA25" i="15"/>
  <c r="AE19" i="15"/>
  <c r="AB18" i="15"/>
  <c r="AA18" i="15"/>
  <c r="AA15" i="15"/>
  <c r="AB15" i="15"/>
  <c r="AA23" i="15"/>
  <c r="AB23" i="15"/>
  <c r="AB33" i="15"/>
  <c r="AA33" i="15"/>
  <c r="AB29" i="15"/>
  <c r="AB26" i="15"/>
  <c r="AA26" i="15"/>
  <c r="AA32" i="15"/>
  <c r="AB32" i="15"/>
  <c r="S8" i="15"/>
  <c r="AA14" i="14"/>
  <c r="AA28" i="14"/>
  <c r="AA32" i="14"/>
  <c r="AB32" i="14"/>
  <c r="AB20" i="14"/>
  <c r="AB18" i="14"/>
  <c r="AA18" i="14"/>
  <c r="AB27" i="14"/>
  <c r="AB19" i="14"/>
  <c r="AB29" i="14"/>
  <c r="AB28" i="14"/>
  <c r="AB13" i="14"/>
  <c r="AB33" i="14"/>
  <c r="AA33" i="14"/>
  <c r="AB11" i="14"/>
  <c r="AA24" i="14"/>
  <c r="AB24" i="14"/>
  <c r="AA15" i="14"/>
  <c r="AB15" i="14"/>
  <c r="AB26" i="14"/>
  <c r="AA26" i="14"/>
  <c r="AB25" i="14"/>
  <c r="AA25" i="14"/>
  <c r="AB17" i="14"/>
  <c r="AA17" i="14"/>
  <c r="AB9" i="14"/>
  <c r="AA9" i="14"/>
  <c r="AA16" i="14"/>
  <c r="AB16" i="14"/>
  <c r="M10" i="14"/>
  <c r="M11" i="14" s="1"/>
  <c r="M12" i="14" s="1"/>
  <c r="M13" i="14" s="1"/>
  <c r="M14" i="14" s="1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M25" i="14" s="1"/>
  <c r="M26" i="14" s="1"/>
  <c r="M27" i="14" s="1"/>
  <c r="M28" i="14" s="1"/>
  <c r="M29" i="14" s="1"/>
  <c r="M30" i="14" s="1"/>
  <c r="M31" i="14" s="1"/>
  <c r="M32" i="14" s="1"/>
  <c r="M33" i="14" s="1"/>
  <c r="M34" i="14" s="1"/>
  <c r="L10" i="14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AA23" i="14"/>
  <c r="AB23" i="14"/>
  <c r="S8" i="14"/>
  <c r="AB34" i="14"/>
  <c r="AA34" i="14"/>
  <c r="AF9" i="14"/>
  <c r="AF10" i="14" s="1"/>
  <c r="AF11" i="14" s="1"/>
  <c r="AF12" i="14" s="1"/>
  <c r="AF13" i="14" s="1"/>
  <c r="AF14" i="14" s="1"/>
  <c r="AF15" i="14" s="1"/>
  <c r="AF16" i="14" s="1"/>
  <c r="AF17" i="14" s="1"/>
  <c r="AF18" i="14" s="1"/>
  <c r="AF19" i="14" s="1"/>
  <c r="AF20" i="14" s="1"/>
  <c r="AF21" i="14" s="1"/>
  <c r="AF22" i="14" s="1"/>
  <c r="AF23" i="14" s="1"/>
  <c r="AF24" i="14" s="1"/>
  <c r="AF25" i="14" s="1"/>
  <c r="AF26" i="14" s="1"/>
  <c r="AF27" i="14" s="1"/>
  <c r="AF28" i="14" s="1"/>
  <c r="AF29" i="14" s="1"/>
  <c r="AF30" i="14" s="1"/>
  <c r="AF31" i="14" s="1"/>
  <c r="AF32" i="14" s="1"/>
  <c r="AF33" i="14" s="1"/>
  <c r="AF34" i="14" s="1"/>
  <c r="AB8" i="14"/>
  <c r="M9" i="14"/>
  <c r="L9" i="14"/>
  <c r="AB10" i="14"/>
  <c r="AA10" i="14"/>
  <c r="AA31" i="14"/>
  <c r="AB31" i="14"/>
  <c r="AB12" i="14"/>
  <c r="AB21" i="14"/>
  <c r="AA20" i="13"/>
  <c r="AA12" i="13"/>
  <c r="AA31" i="13"/>
  <c r="AB31" i="13"/>
  <c r="AB16" i="13"/>
  <c r="AA16" i="13"/>
  <c r="AA22" i="13"/>
  <c r="M10" i="13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AB18" i="13"/>
  <c r="AA18" i="13"/>
  <c r="S8" i="13"/>
  <c r="AB8" i="13"/>
  <c r="M9" i="13"/>
  <c r="L9" i="13"/>
  <c r="L10" i="13" s="1"/>
  <c r="L11" i="13" s="1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AF9" i="13"/>
  <c r="AF10" i="13" s="1"/>
  <c r="AF11" i="13" s="1"/>
  <c r="AF12" i="13" s="1"/>
  <c r="AF13" i="13" s="1"/>
  <c r="AF14" i="13" s="1"/>
  <c r="AF15" i="13" s="1"/>
  <c r="AF16" i="13" s="1"/>
  <c r="AF17" i="13" s="1"/>
  <c r="AF18" i="13" s="1"/>
  <c r="AF19" i="13" s="1"/>
  <c r="AF20" i="13" s="1"/>
  <c r="AF21" i="13" s="1"/>
  <c r="AF22" i="13" s="1"/>
  <c r="AF23" i="13" s="1"/>
  <c r="AF24" i="13" s="1"/>
  <c r="AF25" i="13" s="1"/>
  <c r="AF26" i="13" s="1"/>
  <c r="AF27" i="13" s="1"/>
  <c r="AF28" i="13" s="1"/>
  <c r="AF29" i="13" s="1"/>
  <c r="AF30" i="13" s="1"/>
  <c r="AF31" i="13" s="1"/>
  <c r="AF32" i="13" s="1"/>
  <c r="AF33" i="13" s="1"/>
  <c r="AF34" i="13" s="1"/>
  <c r="AB17" i="13"/>
  <c r="AA17" i="13"/>
  <c r="AB33" i="13"/>
  <c r="AA33" i="13"/>
  <c r="AB32" i="13"/>
  <c r="AA32" i="13"/>
  <c r="AB24" i="13"/>
  <c r="AA24" i="13"/>
  <c r="AB19" i="13"/>
  <c r="AB10" i="13"/>
  <c r="AA10" i="13"/>
  <c r="AB34" i="13"/>
  <c r="AA34" i="13"/>
  <c r="AB26" i="13"/>
  <c r="AA26" i="13"/>
  <c r="AB25" i="13"/>
  <c r="AA25" i="13"/>
  <c r="AA15" i="13"/>
  <c r="AB15" i="13"/>
  <c r="AA23" i="13"/>
  <c r="AB23" i="13"/>
  <c r="AE19" i="13"/>
  <c r="AA28" i="9"/>
  <c r="AA12" i="9"/>
  <c r="AA14" i="9"/>
  <c r="AA23" i="9"/>
  <c r="AB23" i="9"/>
  <c r="AA16" i="9"/>
  <c r="AB16" i="9"/>
  <c r="AB33" i="9"/>
  <c r="AA33" i="9"/>
  <c r="AA32" i="9"/>
  <c r="AB32" i="9"/>
  <c r="AF10" i="9"/>
  <c r="M10" i="9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L10" i="9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AE27" i="9"/>
  <c r="AB25" i="9"/>
  <c r="AA25" i="9"/>
  <c r="AA31" i="9"/>
  <c r="AB31" i="9"/>
  <c r="AA15" i="9"/>
  <c r="AB15" i="9"/>
  <c r="S8" i="9"/>
  <c r="AE19" i="9"/>
  <c r="AB34" i="9"/>
  <c r="AA34" i="9"/>
  <c r="AB17" i="9"/>
  <c r="AA17" i="9"/>
  <c r="AB24" i="9"/>
  <c r="AA24" i="9"/>
  <c r="AF9" i="9"/>
  <c r="AB8" i="9"/>
  <c r="M9" i="9"/>
  <c r="L9" i="9"/>
  <c r="AE11" i="9"/>
  <c r="AF11" i="9"/>
  <c r="AF12" i="9" s="1"/>
  <c r="AF13" i="9" s="1"/>
  <c r="AF14" i="9" s="1"/>
  <c r="AF15" i="9" s="1"/>
  <c r="AF16" i="9" s="1"/>
  <c r="AF17" i="9" s="1"/>
  <c r="AF18" i="9" s="1"/>
  <c r="AF19" i="9" s="1"/>
  <c r="AF20" i="9" s="1"/>
  <c r="AF21" i="9" s="1"/>
  <c r="AF22" i="9" s="1"/>
  <c r="AF23" i="9" s="1"/>
  <c r="AF24" i="9" s="1"/>
  <c r="AF25" i="9" s="1"/>
  <c r="AF26" i="9" s="1"/>
  <c r="AF27" i="9" s="1"/>
  <c r="AF28" i="9" s="1"/>
  <c r="AF29" i="9" s="1"/>
  <c r="AF30" i="9" s="1"/>
  <c r="AF31" i="9" s="1"/>
  <c r="AF32" i="9" s="1"/>
  <c r="AF33" i="9" s="1"/>
  <c r="AF34" i="9" s="1"/>
  <c r="AB28" i="9"/>
  <c r="AB26" i="9"/>
  <c r="AA26" i="9"/>
  <c r="AB18" i="9"/>
  <c r="AA18" i="9"/>
  <c r="AB10" i="9"/>
  <c r="AA10" i="9"/>
  <c r="AB9" i="9"/>
  <c r="AA9" i="9"/>
  <c r="AA17" i="8"/>
  <c r="AB17" i="8"/>
  <c r="AB16" i="8"/>
  <c r="AA16" i="8"/>
  <c r="AB25" i="8"/>
  <c r="AA25" i="8"/>
  <c r="AB29" i="8"/>
  <c r="AA9" i="8"/>
  <c r="AB9" i="8"/>
  <c r="AB19" i="8"/>
  <c r="AA19" i="8"/>
  <c r="AB34" i="8"/>
  <c r="AA34" i="8"/>
  <c r="AA33" i="8"/>
  <c r="AB33" i="8"/>
  <c r="AB32" i="8"/>
  <c r="AA32" i="8"/>
  <c r="AB12" i="8"/>
  <c r="AB26" i="8"/>
  <c r="AA26" i="8"/>
  <c r="AB18" i="8"/>
  <c r="AA18" i="8"/>
  <c r="AB10" i="8"/>
  <c r="AA10" i="8"/>
  <c r="AB21" i="8"/>
  <c r="AB13" i="8"/>
  <c r="AB11" i="8"/>
  <c r="AA11" i="8"/>
  <c r="AE12" i="8"/>
  <c r="AE20" i="8"/>
  <c r="AB24" i="8"/>
  <c r="AA24" i="8"/>
  <c r="AE28" i="8"/>
  <c r="AB27" i="8"/>
  <c r="AA27" i="8"/>
  <c r="AF9" i="8"/>
  <c r="AF10" i="8" s="1"/>
  <c r="AF11" i="8" s="1"/>
  <c r="AF12" i="8" s="1"/>
  <c r="AF13" i="8" s="1"/>
  <c r="AF14" i="8" s="1"/>
  <c r="AF15" i="8" s="1"/>
  <c r="AF16" i="8" s="1"/>
  <c r="AF17" i="8" s="1"/>
  <c r="AF18" i="8" s="1"/>
  <c r="AF19" i="8" s="1"/>
  <c r="AF20" i="8" s="1"/>
  <c r="AF21" i="8" s="1"/>
  <c r="AF22" i="8" s="1"/>
  <c r="AF23" i="8" s="1"/>
  <c r="AF24" i="8" s="1"/>
  <c r="AF25" i="8" s="1"/>
  <c r="AF26" i="8" s="1"/>
  <c r="AF27" i="8" s="1"/>
  <c r="AF28" i="8" s="1"/>
  <c r="AF29" i="8" s="1"/>
  <c r="AF30" i="8" s="1"/>
  <c r="AF31" i="8" s="1"/>
  <c r="AF32" i="8" s="1"/>
  <c r="AF33" i="8" s="1"/>
  <c r="AF34" i="8" s="1"/>
  <c r="AB8" i="8"/>
  <c r="M9" i="8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M31" i="8" s="1"/>
  <c r="M32" i="8" s="1"/>
  <c r="M33" i="8" s="1"/>
  <c r="M34" i="8" s="1"/>
  <c r="L9" i="8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AA20" i="7"/>
  <c r="AB18" i="7"/>
  <c r="AA18" i="7"/>
  <c r="AE27" i="7"/>
  <c r="AB34" i="7"/>
  <c r="AA34" i="7"/>
  <c r="AB24" i="7"/>
  <c r="AA24" i="7"/>
  <c r="AE11" i="7"/>
  <c r="AB16" i="7"/>
  <c r="AA16" i="7"/>
  <c r="AB26" i="7"/>
  <c r="AA26" i="7"/>
  <c r="AB9" i="7"/>
  <c r="AA9" i="7"/>
  <c r="AB31" i="7"/>
  <c r="AA31" i="7"/>
  <c r="AB33" i="7"/>
  <c r="AA33" i="7"/>
  <c r="AB32" i="7"/>
  <c r="AA32" i="7"/>
  <c r="AB23" i="7"/>
  <c r="AA23" i="7"/>
  <c r="AB17" i="7"/>
  <c r="AA17" i="7"/>
  <c r="S8" i="7"/>
  <c r="AB11" i="7"/>
  <c r="AB15" i="7"/>
  <c r="AA15" i="7"/>
  <c r="AB25" i="7"/>
  <c r="AA25" i="7"/>
  <c r="AB10" i="7"/>
  <c r="AA10" i="7"/>
  <c r="AE19" i="7"/>
  <c r="AF9" i="7"/>
  <c r="AF10" i="7" s="1"/>
  <c r="AF11" i="7" s="1"/>
  <c r="AF12" i="7" s="1"/>
  <c r="AF13" i="7" s="1"/>
  <c r="AF14" i="7" s="1"/>
  <c r="AF15" i="7" s="1"/>
  <c r="AF16" i="7" s="1"/>
  <c r="AF17" i="7" s="1"/>
  <c r="AF18" i="7" s="1"/>
  <c r="AF19" i="7" s="1"/>
  <c r="AF20" i="7" s="1"/>
  <c r="AF21" i="7" s="1"/>
  <c r="AF22" i="7" s="1"/>
  <c r="AF23" i="7" s="1"/>
  <c r="AF24" i="7" s="1"/>
  <c r="AF25" i="7" s="1"/>
  <c r="AF26" i="7" s="1"/>
  <c r="AF27" i="7" s="1"/>
  <c r="AF28" i="7" s="1"/>
  <c r="AF29" i="7" s="1"/>
  <c r="AF30" i="7" s="1"/>
  <c r="AF31" i="7" s="1"/>
  <c r="AF32" i="7" s="1"/>
  <c r="AF33" i="7" s="1"/>
  <c r="AF34" i="7" s="1"/>
  <c r="AB8" i="7"/>
  <c r="M9" i="7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L9" i="7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AA13" i="6"/>
  <c r="AB34" i="6"/>
  <c r="AA34" i="6"/>
  <c r="AB10" i="6"/>
  <c r="AA10" i="6"/>
  <c r="AA24" i="6"/>
  <c r="AB24" i="6"/>
  <c r="S8" i="6"/>
  <c r="AE19" i="6"/>
  <c r="AB9" i="6"/>
  <c r="AA9" i="6"/>
  <c r="AA16" i="6"/>
  <c r="AB16" i="6"/>
  <c r="AA15" i="6"/>
  <c r="AB15" i="6"/>
  <c r="AF9" i="6"/>
  <c r="AF10" i="6" s="1"/>
  <c r="AF11" i="6" s="1"/>
  <c r="AF12" i="6" s="1"/>
  <c r="AF13" i="6" s="1"/>
  <c r="AF14" i="6" s="1"/>
  <c r="AF15" i="6" s="1"/>
  <c r="AF16" i="6" s="1"/>
  <c r="AF17" i="6" s="1"/>
  <c r="AF18" i="6" s="1"/>
  <c r="AF19" i="6" s="1"/>
  <c r="AF20" i="6" s="1"/>
  <c r="AF21" i="6" s="1"/>
  <c r="AF22" i="6" s="1"/>
  <c r="AF23" i="6" s="1"/>
  <c r="AF24" i="6" s="1"/>
  <c r="AF25" i="6" s="1"/>
  <c r="AF26" i="6" s="1"/>
  <c r="AF27" i="6" s="1"/>
  <c r="AF28" i="6" s="1"/>
  <c r="AF29" i="6" s="1"/>
  <c r="AF30" i="6" s="1"/>
  <c r="AF31" i="6" s="1"/>
  <c r="AF32" i="6" s="1"/>
  <c r="AF33" i="6" s="1"/>
  <c r="AF34" i="6" s="1"/>
  <c r="AB8" i="6"/>
  <c r="M9" i="6"/>
  <c r="L9" i="6"/>
  <c r="AA23" i="6"/>
  <c r="AB23" i="6"/>
  <c r="AB18" i="6"/>
  <c r="AA18" i="6"/>
  <c r="AB32" i="6"/>
  <c r="AA32" i="6"/>
  <c r="AB17" i="6"/>
  <c r="AA17" i="6"/>
  <c r="AA31" i="6"/>
  <c r="AB31" i="6"/>
  <c r="AB26" i="6"/>
  <c r="AA26" i="6"/>
  <c r="AE11" i="6"/>
  <c r="AB25" i="6"/>
  <c r="AA25" i="6"/>
  <c r="M10" i="6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L10" i="6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AB33" i="6"/>
  <c r="AA33" i="6"/>
  <c r="AE27" i="6"/>
  <c r="AB18" i="4"/>
  <c r="AA18" i="4"/>
  <c r="AB10" i="4"/>
  <c r="AA10" i="4"/>
  <c r="AA23" i="4"/>
  <c r="AB23" i="4"/>
  <c r="AA16" i="4"/>
  <c r="AB16" i="4"/>
  <c r="AB27" i="4"/>
  <c r="AE27" i="4"/>
  <c r="AB13" i="4"/>
  <c r="AB9" i="4"/>
  <c r="AA9" i="4"/>
  <c r="AB26" i="4"/>
  <c r="AA26" i="4"/>
  <c r="AA32" i="4"/>
  <c r="AB32" i="4"/>
  <c r="AA31" i="4"/>
  <c r="AB31" i="4"/>
  <c r="AA15" i="4"/>
  <c r="AB15" i="4"/>
  <c r="S8" i="4"/>
  <c r="AB22" i="4"/>
  <c r="AB33" i="4"/>
  <c r="AA33" i="4"/>
  <c r="AA24" i="4"/>
  <c r="AB24" i="4"/>
  <c r="AF9" i="4"/>
  <c r="AF10" i="4" s="1"/>
  <c r="AF11" i="4" s="1"/>
  <c r="AF12" i="4" s="1"/>
  <c r="AF13" i="4" s="1"/>
  <c r="AF14" i="4" s="1"/>
  <c r="AF15" i="4" s="1"/>
  <c r="AF16" i="4" s="1"/>
  <c r="AF17" i="4" s="1"/>
  <c r="AF18" i="4" s="1"/>
  <c r="AF19" i="4" s="1"/>
  <c r="AF20" i="4" s="1"/>
  <c r="AF21" i="4" s="1"/>
  <c r="AF22" i="4" s="1"/>
  <c r="AF23" i="4" s="1"/>
  <c r="AF24" i="4" s="1"/>
  <c r="AF25" i="4" s="1"/>
  <c r="AF26" i="4" s="1"/>
  <c r="AF27" i="4" s="1"/>
  <c r="AF28" i="4" s="1"/>
  <c r="AF29" i="4" s="1"/>
  <c r="AF30" i="4" s="1"/>
  <c r="AF31" i="4" s="1"/>
  <c r="AF32" i="4" s="1"/>
  <c r="AF33" i="4" s="1"/>
  <c r="AF34" i="4" s="1"/>
  <c r="AB8" i="4"/>
  <c r="M9" i="4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L9" i="4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AB34" i="4"/>
  <c r="AA34" i="4"/>
  <c r="AA13" i="4"/>
  <c r="AB25" i="4"/>
  <c r="AA25" i="4"/>
  <c r="AB17" i="4"/>
  <c r="AA17" i="4"/>
  <c r="AB29" i="4"/>
  <c r="AB14" i="4"/>
  <c r="AE19" i="4"/>
  <c r="AA29" i="3"/>
  <c r="AB10" i="3"/>
  <c r="AA10" i="3"/>
  <c r="AB11" i="3"/>
  <c r="AA11" i="3"/>
  <c r="AA23" i="3"/>
  <c r="AB23" i="3"/>
  <c r="AB12" i="3"/>
  <c r="AA12" i="3"/>
  <c r="AB33" i="3"/>
  <c r="AA33" i="3"/>
  <c r="AB18" i="3"/>
  <c r="AA18" i="3"/>
  <c r="AB34" i="3"/>
  <c r="AA34" i="3"/>
  <c r="AB25" i="3"/>
  <c r="AA25" i="3"/>
  <c r="AA31" i="3"/>
  <c r="AB31" i="3"/>
  <c r="AB16" i="3"/>
  <c r="AB20" i="3"/>
  <c r="AA20" i="3"/>
  <c r="AB26" i="3"/>
  <c r="AA26" i="3"/>
  <c r="AB17" i="3"/>
  <c r="AA17" i="3"/>
  <c r="AA15" i="3"/>
  <c r="AB15" i="3"/>
  <c r="S8" i="3"/>
  <c r="AB27" i="3"/>
  <c r="AA27" i="3"/>
  <c r="AB9" i="3"/>
  <c r="AA9" i="3"/>
  <c r="AF9" i="3"/>
  <c r="AF10" i="3" s="1"/>
  <c r="AF11" i="3" s="1"/>
  <c r="AF12" i="3" s="1"/>
  <c r="AF13" i="3" s="1"/>
  <c r="AF14" i="3" s="1"/>
  <c r="AF15" i="3" s="1"/>
  <c r="AF16" i="3" s="1"/>
  <c r="AF17" i="3" s="1"/>
  <c r="AF18" i="3" s="1"/>
  <c r="AF19" i="3" s="1"/>
  <c r="AF20" i="3" s="1"/>
  <c r="AF21" i="3" s="1"/>
  <c r="AF22" i="3" s="1"/>
  <c r="AF23" i="3" s="1"/>
  <c r="AF24" i="3" s="1"/>
  <c r="AF25" i="3" s="1"/>
  <c r="AF26" i="3" s="1"/>
  <c r="AF27" i="3" s="1"/>
  <c r="AF28" i="3" s="1"/>
  <c r="AF29" i="3" s="1"/>
  <c r="AF30" i="3" s="1"/>
  <c r="AF31" i="3" s="1"/>
  <c r="AF32" i="3" s="1"/>
  <c r="AF33" i="3" s="1"/>
  <c r="AF34" i="3" s="1"/>
  <c r="AB8" i="3"/>
  <c r="M9" i="3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L9" i="3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AB28" i="3"/>
  <c r="AA28" i="3"/>
  <c r="AB19" i="3"/>
  <c r="AA19" i="3"/>
  <c r="AE13" i="3"/>
  <c r="AB28" i="2"/>
  <c r="AA28" i="2"/>
  <c r="AF9" i="2"/>
  <c r="AB8" i="2"/>
  <c r="M9" i="2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L9" i="2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AB33" i="2"/>
  <c r="AA33" i="2"/>
  <c r="AE27" i="2"/>
  <c r="AE19" i="2"/>
  <c r="AB25" i="2"/>
  <c r="AA25" i="2"/>
  <c r="AA32" i="2"/>
  <c r="AB32" i="2"/>
  <c r="AE11" i="2"/>
  <c r="AB20" i="2"/>
  <c r="AA20" i="2"/>
  <c r="AB17" i="2"/>
  <c r="AA17" i="2"/>
  <c r="AA23" i="2"/>
  <c r="AB23" i="2"/>
  <c r="AB34" i="2"/>
  <c r="AA34" i="2"/>
  <c r="AB26" i="2"/>
  <c r="AA26" i="2"/>
  <c r="AB9" i="2"/>
  <c r="AA9" i="2"/>
  <c r="AA24" i="2"/>
  <c r="AB24" i="2"/>
  <c r="AB18" i="2"/>
  <c r="AA18" i="2"/>
  <c r="AB12" i="2"/>
  <c r="AB10" i="2"/>
  <c r="AA10" i="2"/>
  <c r="AB16" i="2"/>
  <c r="AA16" i="2"/>
  <c r="AF10" i="2"/>
  <c r="AF11" i="2" s="1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F33" i="2" s="1"/>
  <c r="AF34" i="2" s="1"/>
  <c r="AA31" i="2"/>
  <c r="AB31" i="2"/>
  <c r="AA15" i="2"/>
  <c r="AB15" i="2"/>
  <c r="S8" i="2"/>
  <c r="P32" i="1"/>
  <c r="Q24" i="1"/>
  <c r="X24" i="1" s="1"/>
  <c r="Y32" i="1"/>
  <c r="N23" i="1"/>
  <c r="U27" i="1"/>
  <c r="T26" i="1"/>
  <c r="K33" i="1"/>
  <c r="K34" i="1"/>
  <c r="AB34" i="1" s="1"/>
  <c r="N33" i="1"/>
  <c r="T33" i="1"/>
  <c r="N17" i="1"/>
  <c r="K15" i="1"/>
  <c r="N13" i="1"/>
  <c r="Z30" i="1"/>
  <c r="O33" i="1"/>
  <c r="T22" i="1"/>
  <c r="K26" i="1"/>
  <c r="K30" i="1"/>
  <c r="O26" i="1"/>
  <c r="N29" i="1"/>
  <c r="U33" i="1"/>
  <c r="AB33" i="1" s="1"/>
  <c r="T23" i="1"/>
  <c r="T30" i="1"/>
  <c r="U26" i="1"/>
  <c r="O29" i="1"/>
  <c r="N30" i="1"/>
  <c r="Y33" i="1"/>
  <c r="O25" i="1"/>
  <c r="Y26" i="1"/>
  <c r="P29" i="1"/>
  <c r="P30" i="1"/>
  <c r="Q33" i="1"/>
  <c r="X33" i="1" s="1"/>
  <c r="T24" i="1"/>
  <c r="T28" i="1"/>
  <c r="T31" i="1"/>
  <c r="Z29" i="1"/>
  <c r="N22" i="1"/>
  <c r="U25" i="1"/>
  <c r="U29" i="1"/>
  <c r="U30" i="1"/>
  <c r="K25" i="1"/>
  <c r="K29" i="1"/>
  <c r="Y25" i="1"/>
  <c r="Z26" i="1"/>
  <c r="Y29" i="1"/>
  <c r="Z33" i="1"/>
  <c r="K14" i="1"/>
  <c r="T32" i="1"/>
  <c r="K11" i="1"/>
  <c r="N11" i="1"/>
  <c r="F11" i="1" s="1"/>
  <c r="R11" i="1" s="1"/>
  <c r="N9" i="1"/>
  <c r="R9" i="1" s="1"/>
  <c r="N10" i="1"/>
  <c r="K10" i="1"/>
  <c r="K9" i="1"/>
  <c r="L9" i="1" s="1"/>
  <c r="X29" i="1"/>
  <c r="X30" i="1"/>
  <c r="X31" i="1"/>
  <c r="N19" i="1"/>
  <c r="F19" i="1" s="1"/>
  <c r="R19" i="1" s="1"/>
  <c r="K19" i="1"/>
  <c r="N12" i="1"/>
  <c r="R12" i="1" s="1"/>
  <c r="K12" i="1"/>
  <c r="AE18" i="1"/>
  <c r="N21" i="1"/>
  <c r="K21" i="1"/>
  <c r="Y23" i="1"/>
  <c r="O23" i="1"/>
  <c r="K23" i="1"/>
  <c r="Z23" i="1"/>
  <c r="U23" i="1"/>
  <c r="P23" i="1"/>
  <c r="K32" i="1"/>
  <c r="U32" i="1"/>
  <c r="N32" i="1"/>
  <c r="O32" i="1"/>
  <c r="Q32" i="1"/>
  <c r="N16" i="1"/>
  <c r="K16" i="1"/>
  <c r="K18" i="1"/>
  <c r="O18" i="1" s="1"/>
  <c r="P18" i="1" s="1"/>
  <c r="N18" i="1"/>
  <c r="Z22" i="1"/>
  <c r="K22" i="1"/>
  <c r="Q22" i="1"/>
  <c r="X22" i="1" s="1"/>
  <c r="O22" i="1"/>
  <c r="U22" i="1"/>
  <c r="P22" i="1"/>
  <c r="K28" i="1"/>
  <c r="Q28" i="1"/>
  <c r="O28" i="1"/>
  <c r="N28" i="1"/>
  <c r="Y28" i="1"/>
  <c r="Y34" i="1"/>
  <c r="Q34" i="1"/>
  <c r="Z34" i="1"/>
  <c r="P34" i="1"/>
  <c r="O34" i="1"/>
  <c r="N34" i="1"/>
  <c r="X27" i="1"/>
  <c r="K17" i="1"/>
  <c r="X23" i="1"/>
  <c r="N14" i="1"/>
  <c r="F14" i="1" s="1"/>
  <c r="R14" i="1" s="1"/>
  <c r="Z25" i="1"/>
  <c r="P25" i="1"/>
  <c r="N25" i="1"/>
  <c r="Q25" i="1"/>
  <c r="AE31" i="1"/>
  <c r="K13" i="1"/>
  <c r="N15" i="1"/>
  <c r="F15" i="1" s="1"/>
  <c r="Y27" i="1"/>
  <c r="O27" i="1"/>
  <c r="K27" i="1"/>
  <c r="Z27" i="1"/>
  <c r="P27" i="1"/>
  <c r="AE22" i="1"/>
  <c r="K20" i="1"/>
  <c r="N20" i="1"/>
  <c r="U24" i="1"/>
  <c r="N24" i="1"/>
  <c r="Q26" i="1"/>
  <c r="P26" i="1"/>
  <c r="Y30" i="1"/>
  <c r="O30" i="1"/>
  <c r="U31" i="1"/>
  <c r="N31" i="1"/>
  <c r="T18" i="1" l="1"/>
  <c r="AB22" i="1"/>
  <c r="AB29" i="1"/>
  <c r="AB27" i="1"/>
  <c r="AB28" i="1"/>
  <c r="AB32" i="1"/>
  <c r="AB25" i="1"/>
  <c r="AB26" i="1"/>
  <c r="F10" i="1"/>
  <c r="R10" i="1" s="1"/>
  <c r="R15" i="1"/>
  <c r="AA27" i="1"/>
  <c r="AA23" i="1"/>
  <c r="AB23" i="1"/>
  <c r="AA31" i="1"/>
  <c r="AB31" i="1"/>
  <c r="AA24" i="1"/>
  <c r="AB24" i="1"/>
  <c r="AA30" i="1"/>
  <c r="AB30" i="1"/>
  <c r="AA29" i="1"/>
  <c r="AA33" i="1"/>
  <c r="AA22" i="1"/>
  <c r="X28" i="1"/>
  <c r="AA28" i="1" s="1"/>
  <c r="AE28" i="1"/>
  <c r="X25" i="1"/>
  <c r="AA25" i="1" s="1"/>
  <c r="AE25" i="1"/>
  <c r="X34" i="1"/>
  <c r="AA34" i="1" s="1"/>
  <c r="AE34" i="1"/>
  <c r="X32" i="1"/>
  <c r="AA32" i="1" s="1"/>
  <c r="AE32" i="1"/>
  <c r="X26" i="1"/>
  <c r="AA26" i="1" s="1"/>
  <c r="AE26" i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AB8" i="1"/>
  <c r="O9" i="1"/>
  <c r="Q9" i="1" s="1"/>
  <c r="AE24" i="1"/>
  <c r="S9" i="1" l="1"/>
  <c r="P9" i="1"/>
  <c r="U9" i="1" l="1"/>
  <c r="W9" i="1" s="1"/>
  <c r="AD9" i="1"/>
  <c r="AC9" i="1" s="1"/>
  <c r="T9" i="1"/>
  <c r="M9" i="1"/>
  <c r="X9" i="1" l="1"/>
  <c r="Y9" i="1"/>
  <c r="Z9" i="1" s="1"/>
  <c r="AF9" i="1"/>
  <c r="AE9" i="1"/>
  <c r="AA9" i="1" l="1"/>
  <c r="AB9" i="1" s="1"/>
  <c r="O10" i="1"/>
  <c r="P10" i="1" s="1"/>
  <c r="Q10" i="1" l="1"/>
  <c r="S10" i="1" l="1"/>
  <c r="U10" i="1" s="1"/>
  <c r="V10" i="1" s="1"/>
  <c r="W10" i="1" l="1"/>
  <c r="X10" i="1" s="1"/>
  <c r="Y10" i="1"/>
  <c r="AD10" i="1"/>
  <c r="AC10" i="1" s="1"/>
  <c r="T10" i="1"/>
  <c r="M10" i="1"/>
  <c r="AF10" i="1" l="1"/>
  <c r="Z10" i="1"/>
  <c r="AA10" i="1" s="1"/>
  <c r="AB10" i="1" s="1"/>
  <c r="AE10" i="1"/>
  <c r="O11" i="1" l="1"/>
  <c r="P11" i="1" s="1"/>
  <c r="Q11" i="1" l="1"/>
  <c r="S11" i="1" s="1"/>
  <c r="U11" i="1" s="1"/>
  <c r="V11" i="1" s="1"/>
  <c r="W11" i="1" l="1"/>
  <c r="AD11" i="1"/>
  <c r="T11" i="1"/>
  <c r="M11" i="1"/>
  <c r="Y11" i="1" l="1"/>
  <c r="O12" i="1" s="1"/>
  <c r="P12" i="1" s="1"/>
  <c r="X11" i="1"/>
  <c r="AC11" i="1"/>
  <c r="AE11" i="1"/>
  <c r="AF11" i="1"/>
  <c r="Z11" i="1" l="1"/>
  <c r="AA11" i="1" s="1"/>
  <c r="AB11" i="1" s="1"/>
  <c r="Q12" i="1" l="1"/>
  <c r="S12" i="1" s="1"/>
  <c r="T12" i="1" s="1"/>
  <c r="AD12" i="1" l="1"/>
  <c r="M12" i="1"/>
  <c r="U12" i="1"/>
  <c r="W12" i="1" s="1"/>
  <c r="X12" i="1" s="1"/>
  <c r="AE12" i="1" l="1"/>
  <c r="AC12" i="1"/>
  <c r="AF12" i="1"/>
  <c r="Y12" i="1"/>
  <c r="Z12" i="1" s="1"/>
  <c r="AA12" i="1" s="1"/>
  <c r="AB12" i="1" s="1"/>
  <c r="O13" i="1" l="1"/>
  <c r="P13" i="1" l="1"/>
  <c r="Q13" i="1"/>
  <c r="S13" i="1" s="1"/>
  <c r="AD13" i="1" l="1"/>
  <c r="T13" i="1"/>
  <c r="M13" i="1"/>
  <c r="U13" i="1"/>
  <c r="W13" i="1" l="1"/>
  <c r="X13" i="1" s="1"/>
  <c r="AC13" i="1"/>
  <c r="AE13" i="1"/>
  <c r="AF13" i="1"/>
  <c r="Y13" i="1"/>
  <c r="Z13" i="1" s="1"/>
  <c r="AA13" i="1" l="1"/>
  <c r="AB13" i="1" s="1"/>
  <c r="O14" i="1"/>
  <c r="P14" i="1" l="1"/>
  <c r="Q14" i="1"/>
  <c r="S14" i="1" s="1"/>
  <c r="AD14" i="1" l="1"/>
  <c r="T14" i="1"/>
  <c r="M14" i="1"/>
  <c r="U14" i="1"/>
  <c r="V14" i="1" s="1"/>
  <c r="AE14" i="1" l="1"/>
  <c r="AF14" i="1"/>
  <c r="Y14" i="1"/>
  <c r="Z14" i="1" s="1"/>
  <c r="W14" i="1"/>
  <c r="X14" i="1" s="1"/>
  <c r="AA14" i="1" l="1"/>
  <c r="AB14" i="1" s="1"/>
  <c r="O15" i="1"/>
  <c r="P15" i="1" s="1"/>
  <c r="Q15" i="1" l="1"/>
  <c r="S15" i="1" s="1"/>
  <c r="AD15" i="1" s="1"/>
  <c r="AF15" i="1" s="1"/>
  <c r="AC15" i="1"/>
  <c r="AE15" i="1" l="1"/>
  <c r="M15" i="1"/>
  <c r="T15" i="1"/>
  <c r="U15" i="1"/>
  <c r="Y15" i="1" l="1"/>
  <c r="Z15" i="1" s="1"/>
  <c r="V15" i="1"/>
  <c r="W15" i="1" s="1"/>
  <c r="X15" i="1" s="1"/>
  <c r="AA15" i="1" l="1"/>
  <c r="AB15" i="1" s="1"/>
  <c r="O16" i="1"/>
  <c r="P16" i="1" s="1"/>
  <c r="Q16" i="1" l="1"/>
  <c r="S16" i="1" s="1"/>
  <c r="AD16" i="1" s="1"/>
  <c r="AC16" i="1" s="1"/>
  <c r="M16" i="1" l="1"/>
  <c r="AE16" i="1"/>
  <c r="AF16" i="1"/>
  <c r="U16" i="1"/>
  <c r="V16" i="1" s="1"/>
  <c r="W16" i="1" s="1"/>
  <c r="X16" i="1" s="1"/>
  <c r="T16" i="1"/>
  <c r="Y16" i="1" l="1"/>
  <c r="Z16" i="1" s="1"/>
  <c r="AA16" i="1" s="1"/>
  <c r="AB16" i="1" s="1"/>
  <c r="AD17" i="1"/>
  <c r="O17" i="1" l="1"/>
  <c r="P17" i="1" s="1"/>
  <c r="W17" i="1"/>
  <c r="AC17" i="1"/>
  <c r="AE17" i="1"/>
  <c r="AF17" i="1"/>
  <c r="AF18" i="1" s="1"/>
  <c r="Q17" i="1" l="1"/>
  <c r="S17" i="1" s="1"/>
  <c r="U17" i="1" s="1"/>
  <c r="Y17" i="1" s="1"/>
  <c r="Z17" i="1" s="1"/>
  <c r="T17" i="1" l="1"/>
  <c r="X17" i="1"/>
  <c r="AA17" i="1" s="1"/>
  <c r="AB17" i="1" s="1"/>
  <c r="Q18" i="1" s="1"/>
  <c r="X18" i="1" s="1"/>
  <c r="M17" i="1"/>
  <c r="M18" i="1" s="1"/>
  <c r="U18" i="1" l="1"/>
  <c r="Y18" i="1" s="1"/>
  <c r="Z18" i="1" s="1"/>
  <c r="AA18" i="1" s="1"/>
  <c r="AB18" i="1" s="1"/>
  <c r="O19" i="1" l="1"/>
  <c r="P19" i="1" s="1"/>
  <c r="Q19" i="1" l="1"/>
  <c r="S19" i="1" s="1"/>
  <c r="AD19" i="1" s="1"/>
  <c r="AF19" i="1" s="1"/>
  <c r="T19" i="1" l="1"/>
  <c r="U19" i="1"/>
  <c r="V19" i="1" s="1"/>
  <c r="W19" i="1" s="1"/>
  <c r="X19" i="1" s="1"/>
  <c r="M19" i="1"/>
  <c r="AE19" i="1"/>
  <c r="Y19" i="1" l="1"/>
  <c r="Z19" i="1" s="1"/>
  <c r="AA19" i="1" s="1"/>
  <c r="AB19" i="1" s="1"/>
  <c r="O20" i="1" l="1"/>
  <c r="P20" i="1" s="1"/>
  <c r="Q20" i="1" l="1"/>
  <c r="S20" i="1" s="1"/>
  <c r="T20" i="1" s="1"/>
  <c r="M20" i="1" l="1"/>
  <c r="AD20" i="1"/>
  <c r="AE20" i="1" s="1"/>
  <c r="U20" i="1"/>
  <c r="V20" i="1" s="1"/>
  <c r="W20" i="1" s="1"/>
  <c r="X20" i="1" s="1"/>
  <c r="Y20" i="1" l="1"/>
  <c r="Z20" i="1" s="1"/>
  <c r="AA20" i="1" s="1"/>
  <c r="AB20" i="1" s="1"/>
  <c r="AC20" i="1"/>
  <c r="AF20" i="1"/>
  <c r="O21" i="1"/>
  <c r="P21" i="1" l="1"/>
  <c r="Q21" i="1"/>
  <c r="S21" i="1" l="1"/>
  <c r="AD21" i="1" l="1"/>
  <c r="S8" i="1"/>
  <c r="M21" i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T21" i="1"/>
  <c r="U21" i="1"/>
  <c r="W21" i="1" l="1"/>
  <c r="X21" i="1" s="1"/>
  <c r="Y21" i="1"/>
  <c r="Z21" i="1" s="1"/>
  <c r="AE21" i="1"/>
  <c r="AF21" i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A21" i="1" l="1"/>
  <c r="AB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7" authorId="0" shapeId="0" xr:uid="{00000000-0006-0000-0000-000001000000}">
      <text>
        <r>
          <rPr>
            <sz val="8"/>
            <color indexed="81"/>
            <rFont val="Tahoma"/>
          </rPr>
          <t>volledige aanstelling over het academiejaar( X = ja;blanco = nee)</t>
        </r>
      </text>
    </comment>
    <comment ref="K7" authorId="1" shapeId="0" xr:uid="{00000000-0006-0000-0000-000002000000}">
      <text>
        <r>
          <rPr>
            <sz val="8"/>
            <color indexed="81"/>
            <rFont val="Tahoma"/>
          </rPr>
          <t xml:space="preserve">Academiejaar
</t>
        </r>
      </text>
    </comment>
    <comment ref="N7" authorId="1" shapeId="0" xr:uid="{00000000-0006-0000-0000-000003000000}">
      <text>
        <r>
          <rPr>
            <sz val="8"/>
            <color indexed="81"/>
            <rFont val="Tahoma"/>
            <family val="2"/>
          </rPr>
          <t>Gepresteerde diensten</t>
        </r>
        <r>
          <rPr>
            <sz val="8"/>
            <color indexed="81"/>
            <rFont val="Tahoma"/>
          </rPr>
          <t xml:space="preserve">
</t>
        </r>
      </text>
    </comment>
    <comment ref="O7" authorId="1" shapeId="0" xr:uid="{00000000-0006-0000-0000-000004000000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</rPr>
          <t xml:space="preserve">
</t>
        </r>
      </text>
    </comment>
    <comment ref="P7" authorId="1" shapeId="0" xr:uid="{00000000-0006-0000-0000-000005000000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</rPr>
          <t xml:space="preserve">
</t>
        </r>
      </text>
    </comment>
    <comment ref="S7" authorId="1" shapeId="0" xr:uid="{00000000-0006-0000-0000-000006000000}">
      <text>
        <r>
          <rPr>
            <sz val="8"/>
            <color indexed="81"/>
            <rFont val="Tahoma"/>
            <family val="2"/>
          </rPr>
          <t>bezoldigde ziektedagen</t>
        </r>
        <r>
          <rPr>
            <sz val="8"/>
            <color indexed="81"/>
            <rFont val="Tahoma"/>
          </rPr>
          <t xml:space="preserve">
</t>
        </r>
      </text>
    </comment>
    <comment ref="U7" authorId="1" shapeId="0" xr:uid="{00000000-0006-0000-0000-000007000000}">
      <text>
        <r>
          <rPr>
            <sz val="8"/>
            <color indexed="81"/>
            <rFont val="Tahoma"/>
          </rPr>
          <t xml:space="preserve">art16. BVR 31/03/2006
Vanaf het eerste academiejaar heeft men recht op 30 ziektedagen
</t>
        </r>
      </text>
    </comment>
    <comment ref="AA7" authorId="1" shapeId="0" xr:uid="{00000000-0006-0000-0000-000008000000}">
      <text>
        <r>
          <rPr>
            <sz val="8"/>
            <color indexed="81"/>
            <rFont val="Tahoma"/>
          </rPr>
          <t xml:space="preserve">Aantal dagen waar men nog recht op heeft.
</t>
        </r>
      </text>
    </comment>
    <comment ref="D8" authorId="1" shapeId="0" xr:uid="{00000000-0006-0000-0000-000009000000}">
      <text>
        <r>
          <rPr>
            <sz val="8"/>
            <color indexed="81"/>
            <rFont val="Tahoma"/>
            <family val="2"/>
          </rPr>
          <t xml:space="preserve">Voorgaand def. Saldo inbrengen
</t>
        </r>
      </text>
    </comment>
    <comment ref="P8" authorId="1" shapeId="0" xr:uid="{00000000-0006-0000-0000-00000A000000}">
      <text>
        <r>
          <rPr>
            <sz val="8"/>
            <color indexed="81"/>
            <rFont val="Tahoma"/>
          </rPr>
          <t xml:space="preserve">voorgaande aantal </t>
        </r>
        <r>
          <rPr>
            <sz val="8"/>
            <color indexed="10"/>
            <rFont val="Tahoma"/>
            <family val="2"/>
          </rPr>
          <t>BZD</t>
        </r>
        <r>
          <rPr>
            <sz val="8"/>
            <color indexed="81"/>
            <rFont val="Tahoma"/>
          </rPr>
          <t xml:space="preserve"> inbrengen. 
</t>
        </r>
      </text>
    </comment>
    <comment ref="S8" authorId="1" shapeId="0" xr:uid="{00000000-0006-0000-0000-00000B000000}">
      <text>
        <r>
          <rPr>
            <sz val="8"/>
            <color indexed="81"/>
            <rFont val="Tahoma"/>
            <family val="2"/>
          </rPr>
          <t>totaal aantal dagen ziekteverlof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7" authorId="0" shapeId="0" xr:uid="{5584397F-20F8-453A-8EE2-29C7187FD762}">
      <text>
        <r>
          <rPr>
            <sz val="8"/>
            <color indexed="81"/>
            <rFont val="Tahoma"/>
          </rPr>
          <t>volledige aanstelling over het academiejaar( X = ja;blanco = nee)</t>
        </r>
      </text>
    </comment>
    <comment ref="K7" authorId="1" shapeId="0" xr:uid="{949879E7-A16C-4110-AB85-B17C641A5C60}">
      <text>
        <r>
          <rPr>
            <sz val="8"/>
            <color indexed="81"/>
            <rFont val="Tahoma"/>
          </rPr>
          <t xml:space="preserve">Academiejaar
</t>
        </r>
      </text>
    </comment>
    <comment ref="N7" authorId="1" shapeId="0" xr:uid="{5824ACBB-3DAE-410D-A8C3-46AC74570C87}">
      <text>
        <r>
          <rPr>
            <sz val="8"/>
            <color indexed="81"/>
            <rFont val="Tahoma"/>
            <family val="2"/>
          </rPr>
          <t>Gepresteerde diensten</t>
        </r>
        <r>
          <rPr>
            <sz val="8"/>
            <color indexed="81"/>
            <rFont val="Tahoma"/>
          </rPr>
          <t xml:space="preserve">
</t>
        </r>
      </text>
    </comment>
    <comment ref="O7" authorId="1" shapeId="0" xr:uid="{58BEE53A-905F-42E2-B6DB-9B9EE332FD47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</rPr>
          <t xml:space="preserve">
</t>
        </r>
      </text>
    </comment>
    <comment ref="P7" authorId="1" shapeId="0" xr:uid="{1856D915-D70E-4579-8964-D8F4129A6183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</rPr>
          <t xml:space="preserve">
</t>
        </r>
      </text>
    </comment>
    <comment ref="S7" authorId="1" shapeId="0" xr:uid="{B9B150DB-7B5A-47B7-8728-A90E0FAF20CF}">
      <text>
        <r>
          <rPr>
            <sz val="8"/>
            <color indexed="81"/>
            <rFont val="Tahoma"/>
            <family val="2"/>
          </rPr>
          <t>bezoldigde ziektedagen</t>
        </r>
        <r>
          <rPr>
            <sz val="8"/>
            <color indexed="81"/>
            <rFont val="Tahoma"/>
          </rPr>
          <t xml:space="preserve">
</t>
        </r>
      </text>
    </comment>
    <comment ref="U7" authorId="1" shapeId="0" xr:uid="{37830ADA-949D-459D-9905-91B9DF656B95}">
      <text>
        <r>
          <rPr>
            <sz val="8"/>
            <color indexed="81"/>
            <rFont val="Tahoma"/>
          </rPr>
          <t xml:space="preserve">art16. BVR 31/03/2006
Vanaf het eerste academiejaar heeft men recht op 30 ziektedagen
</t>
        </r>
      </text>
    </comment>
    <comment ref="AA7" authorId="1" shapeId="0" xr:uid="{FE1AE9D7-F4B7-4631-A8E2-3885941363C1}">
      <text>
        <r>
          <rPr>
            <sz val="8"/>
            <color indexed="81"/>
            <rFont val="Tahoma"/>
          </rPr>
          <t xml:space="preserve">Aantal dagen waar men nog recht op heeft.
</t>
        </r>
      </text>
    </comment>
    <comment ref="D8" authorId="1" shapeId="0" xr:uid="{B76DDB3B-7E5B-4187-809C-62A67568C93D}">
      <text>
        <r>
          <rPr>
            <sz val="8"/>
            <color indexed="81"/>
            <rFont val="Tahoma"/>
            <family val="2"/>
          </rPr>
          <t xml:space="preserve">Voorgaand def. Saldo inbrengen
</t>
        </r>
      </text>
    </comment>
    <comment ref="P8" authorId="1" shapeId="0" xr:uid="{BC163EA3-594D-4D73-852E-D2CB4BD795EC}">
      <text>
        <r>
          <rPr>
            <sz val="8"/>
            <color indexed="81"/>
            <rFont val="Tahoma"/>
          </rPr>
          <t xml:space="preserve">voorgaande aantal </t>
        </r>
        <r>
          <rPr>
            <sz val="8"/>
            <color indexed="10"/>
            <rFont val="Tahoma"/>
            <family val="2"/>
          </rPr>
          <t>BZD</t>
        </r>
        <r>
          <rPr>
            <sz val="8"/>
            <color indexed="81"/>
            <rFont val="Tahoma"/>
          </rPr>
          <t xml:space="preserve"> inbrengen. 
</t>
        </r>
      </text>
    </comment>
    <comment ref="S8" authorId="1" shapeId="0" xr:uid="{B4C91979-AE9F-4320-B9C4-49E09C4A76E6}">
      <text>
        <r>
          <rPr>
            <sz val="8"/>
            <color indexed="81"/>
            <rFont val="Tahoma"/>
            <family val="2"/>
          </rPr>
          <t>totaal aantal dagen ziekteverlof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7" authorId="0" shapeId="0" xr:uid="{C0395866-FB5B-44CD-958B-DF14EF06A45B}">
      <text>
        <r>
          <rPr>
            <sz val="8"/>
            <color indexed="81"/>
            <rFont val="Tahoma"/>
          </rPr>
          <t>volledige aanstelling over het academiejaar( X = ja;blanco = nee)</t>
        </r>
      </text>
    </comment>
    <comment ref="K7" authorId="1" shapeId="0" xr:uid="{A5D0A060-1471-49DD-B881-53C381DDAB29}">
      <text>
        <r>
          <rPr>
            <sz val="8"/>
            <color indexed="81"/>
            <rFont val="Tahoma"/>
          </rPr>
          <t xml:space="preserve">Academiejaar
</t>
        </r>
      </text>
    </comment>
    <comment ref="N7" authorId="1" shapeId="0" xr:uid="{49E95A2B-91B6-41EF-89D1-CDD95E3FFE66}">
      <text>
        <r>
          <rPr>
            <sz val="8"/>
            <color indexed="81"/>
            <rFont val="Tahoma"/>
            <family val="2"/>
          </rPr>
          <t>Gepresteerde diensten</t>
        </r>
        <r>
          <rPr>
            <sz val="8"/>
            <color indexed="81"/>
            <rFont val="Tahoma"/>
          </rPr>
          <t xml:space="preserve">
</t>
        </r>
      </text>
    </comment>
    <comment ref="O7" authorId="1" shapeId="0" xr:uid="{DC5B1C15-4F6F-4F2D-8E5B-69B132A02E97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</rPr>
          <t xml:space="preserve">
</t>
        </r>
      </text>
    </comment>
    <comment ref="P7" authorId="1" shapeId="0" xr:uid="{48EFD402-EEF0-4659-8D56-5AD2524B1CE6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</rPr>
          <t xml:space="preserve">
</t>
        </r>
      </text>
    </comment>
    <comment ref="S7" authorId="1" shapeId="0" xr:uid="{75753FE4-3F1D-4FB6-A0FA-EFED9BACA876}">
      <text>
        <r>
          <rPr>
            <sz val="8"/>
            <color indexed="81"/>
            <rFont val="Tahoma"/>
            <family val="2"/>
          </rPr>
          <t>bezoldigde ziektedagen</t>
        </r>
        <r>
          <rPr>
            <sz val="8"/>
            <color indexed="81"/>
            <rFont val="Tahoma"/>
          </rPr>
          <t xml:space="preserve">
</t>
        </r>
      </text>
    </comment>
    <comment ref="U7" authorId="1" shapeId="0" xr:uid="{256A4AFB-259A-48ED-8EB8-A0866FFD2809}">
      <text>
        <r>
          <rPr>
            <sz val="8"/>
            <color indexed="81"/>
            <rFont val="Tahoma"/>
          </rPr>
          <t xml:space="preserve">art16. BVR 31/03/2006
Vanaf het eerste academiejaar heeft men recht op 30 ziektedagen
</t>
        </r>
      </text>
    </comment>
    <comment ref="AA7" authorId="1" shapeId="0" xr:uid="{D63D5D3F-295D-4748-8236-A229ED450186}">
      <text>
        <r>
          <rPr>
            <sz val="8"/>
            <color indexed="81"/>
            <rFont val="Tahoma"/>
          </rPr>
          <t xml:space="preserve">Aantal dagen waar men nog recht op heeft.
</t>
        </r>
      </text>
    </comment>
    <comment ref="D8" authorId="1" shapeId="0" xr:uid="{B547FA91-23CC-40D1-9771-CB7C68DED721}">
      <text>
        <r>
          <rPr>
            <sz val="8"/>
            <color indexed="81"/>
            <rFont val="Tahoma"/>
            <family val="2"/>
          </rPr>
          <t xml:space="preserve">Voorgaand def. Saldo inbrengen
</t>
        </r>
      </text>
    </comment>
    <comment ref="P8" authorId="1" shapeId="0" xr:uid="{5FE4C7B4-F31B-4693-9089-1F9BE859D7A1}">
      <text>
        <r>
          <rPr>
            <sz val="8"/>
            <color indexed="81"/>
            <rFont val="Tahoma"/>
          </rPr>
          <t xml:space="preserve">voorgaande aantal </t>
        </r>
        <r>
          <rPr>
            <sz val="8"/>
            <color indexed="10"/>
            <rFont val="Tahoma"/>
            <family val="2"/>
          </rPr>
          <t>BZD</t>
        </r>
        <r>
          <rPr>
            <sz val="8"/>
            <color indexed="81"/>
            <rFont val="Tahoma"/>
          </rPr>
          <t xml:space="preserve"> inbrengen. 
</t>
        </r>
      </text>
    </comment>
    <comment ref="S8" authorId="1" shapeId="0" xr:uid="{1D389C49-DC25-4545-9CE4-09024ADE9A3B}">
      <text>
        <r>
          <rPr>
            <sz val="8"/>
            <color indexed="81"/>
            <rFont val="Tahoma"/>
            <family val="2"/>
          </rPr>
          <t>totaal aantal dagen ziekteverlof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7" authorId="0" shapeId="0" xr:uid="{A6847F38-83D1-4C08-9B73-C83326CDA20E}">
      <text>
        <r>
          <rPr>
            <sz val="8"/>
            <color indexed="81"/>
            <rFont val="Tahoma"/>
          </rPr>
          <t>volledige aanstelling over het academiejaar( X = ja;blanco = nee)</t>
        </r>
      </text>
    </comment>
    <comment ref="K7" authorId="1" shapeId="0" xr:uid="{A9B387FD-698F-43B9-B702-97D23F50968A}">
      <text>
        <r>
          <rPr>
            <sz val="8"/>
            <color indexed="81"/>
            <rFont val="Tahoma"/>
          </rPr>
          <t xml:space="preserve">Academiejaar
</t>
        </r>
      </text>
    </comment>
    <comment ref="N7" authorId="1" shapeId="0" xr:uid="{4F8DADCF-E21B-489E-83C1-9C82FF8DBB92}">
      <text>
        <r>
          <rPr>
            <sz val="8"/>
            <color indexed="81"/>
            <rFont val="Tahoma"/>
            <family val="2"/>
          </rPr>
          <t>Gepresteerde diensten</t>
        </r>
        <r>
          <rPr>
            <sz val="8"/>
            <color indexed="81"/>
            <rFont val="Tahoma"/>
          </rPr>
          <t xml:space="preserve">
</t>
        </r>
      </text>
    </comment>
    <comment ref="O7" authorId="1" shapeId="0" xr:uid="{024B089E-42CA-4463-B076-0F4ED14DDF78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</rPr>
          <t xml:space="preserve">
</t>
        </r>
      </text>
    </comment>
    <comment ref="P7" authorId="1" shapeId="0" xr:uid="{8A66BA92-1692-46C7-8589-EFE452CA8404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</rPr>
          <t xml:space="preserve">
</t>
        </r>
      </text>
    </comment>
    <comment ref="S7" authorId="1" shapeId="0" xr:uid="{7FFD7325-90C9-44EC-860E-A234C4FC1983}">
      <text>
        <r>
          <rPr>
            <sz val="8"/>
            <color indexed="81"/>
            <rFont val="Tahoma"/>
            <family val="2"/>
          </rPr>
          <t>bezoldigde ziektedagen</t>
        </r>
        <r>
          <rPr>
            <sz val="8"/>
            <color indexed="81"/>
            <rFont val="Tahoma"/>
          </rPr>
          <t xml:space="preserve">
</t>
        </r>
      </text>
    </comment>
    <comment ref="U7" authorId="1" shapeId="0" xr:uid="{8D67D5B2-CF49-410A-95D7-CB0158480ADB}">
      <text>
        <r>
          <rPr>
            <sz val="8"/>
            <color indexed="81"/>
            <rFont val="Tahoma"/>
          </rPr>
          <t xml:space="preserve">art16. BVR 31/03/2006
Vanaf het eerste academiejaar heeft men recht op 30 ziektedagen
</t>
        </r>
      </text>
    </comment>
    <comment ref="AA7" authorId="1" shapeId="0" xr:uid="{B12BA30D-54E2-4E5E-B942-80EAD000BEE3}">
      <text>
        <r>
          <rPr>
            <sz val="8"/>
            <color indexed="81"/>
            <rFont val="Tahoma"/>
          </rPr>
          <t xml:space="preserve">Aantal dagen waar men nog recht op heeft.
</t>
        </r>
      </text>
    </comment>
    <comment ref="D8" authorId="1" shapeId="0" xr:uid="{30540818-8F46-40A7-9874-ABED7424963D}">
      <text>
        <r>
          <rPr>
            <sz val="8"/>
            <color indexed="81"/>
            <rFont val="Tahoma"/>
            <family val="2"/>
          </rPr>
          <t xml:space="preserve">Voorgaand def. Saldo inbrengen
</t>
        </r>
      </text>
    </comment>
    <comment ref="P8" authorId="1" shapeId="0" xr:uid="{809E17ED-3B04-4D4A-B9F5-00E53A7E8F22}">
      <text>
        <r>
          <rPr>
            <sz val="8"/>
            <color indexed="81"/>
            <rFont val="Tahoma"/>
          </rPr>
          <t xml:space="preserve">voorgaande aantal </t>
        </r>
        <r>
          <rPr>
            <sz val="8"/>
            <color indexed="10"/>
            <rFont val="Tahoma"/>
            <family val="2"/>
          </rPr>
          <t>BZD</t>
        </r>
        <r>
          <rPr>
            <sz val="8"/>
            <color indexed="81"/>
            <rFont val="Tahoma"/>
          </rPr>
          <t xml:space="preserve"> inbrengen. 
</t>
        </r>
      </text>
    </comment>
    <comment ref="S8" authorId="1" shapeId="0" xr:uid="{B737E831-8840-4CD0-9B7B-04838A3A6022}">
      <text>
        <r>
          <rPr>
            <sz val="8"/>
            <color indexed="81"/>
            <rFont val="Tahoma"/>
            <family val="2"/>
          </rPr>
          <t>totaal aantal dagen ziekteverlof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7" authorId="0" shapeId="0" xr:uid="{5C382CFD-D4DB-461E-BD85-CD0DE7F3AED5}">
      <text>
        <r>
          <rPr>
            <sz val="8"/>
            <color indexed="81"/>
            <rFont val="Tahoma"/>
          </rPr>
          <t>volledige aanstelling over het academiejaar( X = ja;blanco = nee)</t>
        </r>
      </text>
    </comment>
    <comment ref="K7" authorId="1" shapeId="0" xr:uid="{90335F7D-FF9B-4961-990C-8DDE508F6CDD}">
      <text>
        <r>
          <rPr>
            <sz val="8"/>
            <color indexed="81"/>
            <rFont val="Tahoma"/>
          </rPr>
          <t xml:space="preserve">Academiejaar
</t>
        </r>
      </text>
    </comment>
    <comment ref="N7" authorId="1" shapeId="0" xr:uid="{05AAE47D-FA78-454B-8202-2F4E2086C8A7}">
      <text>
        <r>
          <rPr>
            <sz val="8"/>
            <color indexed="81"/>
            <rFont val="Tahoma"/>
            <family val="2"/>
          </rPr>
          <t>Gepresteerde diensten</t>
        </r>
        <r>
          <rPr>
            <sz val="8"/>
            <color indexed="81"/>
            <rFont val="Tahoma"/>
          </rPr>
          <t xml:space="preserve">
</t>
        </r>
      </text>
    </comment>
    <comment ref="O7" authorId="1" shapeId="0" xr:uid="{0A723F92-41B7-41C7-A553-AFE5DB18BA15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</rPr>
          <t xml:space="preserve">
</t>
        </r>
      </text>
    </comment>
    <comment ref="P7" authorId="1" shapeId="0" xr:uid="{A7AAF285-0F85-4405-AA3C-4B4566BF174F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</rPr>
          <t xml:space="preserve">
</t>
        </r>
      </text>
    </comment>
    <comment ref="S7" authorId="1" shapeId="0" xr:uid="{390443C5-887F-4A17-8C8C-CDD68FA3957E}">
      <text>
        <r>
          <rPr>
            <sz val="8"/>
            <color indexed="81"/>
            <rFont val="Tahoma"/>
            <family val="2"/>
          </rPr>
          <t>bezoldigde ziektedagen</t>
        </r>
        <r>
          <rPr>
            <sz val="8"/>
            <color indexed="81"/>
            <rFont val="Tahoma"/>
          </rPr>
          <t xml:space="preserve">
</t>
        </r>
      </text>
    </comment>
    <comment ref="U7" authorId="1" shapeId="0" xr:uid="{96E6FA13-4FB3-4575-AE55-821A45B460C0}">
      <text>
        <r>
          <rPr>
            <sz val="8"/>
            <color indexed="81"/>
            <rFont val="Tahoma"/>
          </rPr>
          <t xml:space="preserve">art16. BVR 31/03/2006
Vanaf het eerste academiejaar heeft men recht op 30 ziektedagen
</t>
        </r>
      </text>
    </comment>
    <comment ref="AA7" authorId="1" shapeId="0" xr:uid="{76402998-03A5-4C5D-87BD-3A2BFCA9A1EE}">
      <text>
        <r>
          <rPr>
            <sz val="8"/>
            <color indexed="81"/>
            <rFont val="Tahoma"/>
          </rPr>
          <t xml:space="preserve">Aantal dagen waar men nog recht op heeft.
</t>
        </r>
      </text>
    </comment>
    <comment ref="D8" authorId="1" shapeId="0" xr:uid="{871847A0-A8E5-4EF4-B5BF-CE23F4530717}">
      <text>
        <r>
          <rPr>
            <sz val="8"/>
            <color indexed="81"/>
            <rFont val="Tahoma"/>
            <family val="2"/>
          </rPr>
          <t xml:space="preserve">Voorgaand def. Saldo inbrengen
</t>
        </r>
      </text>
    </comment>
    <comment ref="P8" authorId="1" shapeId="0" xr:uid="{7AAE4467-3B71-45DA-A72B-8636968D203E}">
      <text>
        <r>
          <rPr>
            <sz val="8"/>
            <color indexed="81"/>
            <rFont val="Tahoma"/>
          </rPr>
          <t xml:space="preserve">voorgaande aantal </t>
        </r>
        <r>
          <rPr>
            <sz val="8"/>
            <color indexed="10"/>
            <rFont val="Tahoma"/>
            <family val="2"/>
          </rPr>
          <t>BZD</t>
        </r>
        <r>
          <rPr>
            <sz val="8"/>
            <color indexed="81"/>
            <rFont val="Tahoma"/>
          </rPr>
          <t xml:space="preserve"> inbrengen. 
</t>
        </r>
      </text>
    </comment>
    <comment ref="S8" authorId="1" shapeId="0" xr:uid="{F0FD76F3-AE4D-4099-BEC1-EC071C1508AC}">
      <text>
        <r>
          <rPr>
            <sz val="8"/>
            <color indexed="81"/>
            <rFont val="Tahoma"/>
            <family val="2"/>
          </rPr>
          <t>totaal aantal dagen ziekteverlof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7" authorId="0" shapeId="0" xr:uid="{3F257E88-0F85-4033-A4B3-46DBF1DB8376}">
      <text>
        <r>
          <rPr>
            <sz val="8"/>
            <color indexed="81"/>
            <rFont val="Tahoma"/>
          </rPr>
          <t>volledige aanstelling over het academiejaar( X = ja;blanco = nee)</t>
        </r>
      </text>
    </comment>
    <comment ref="K7" authorId="1" shapeId="0" xr:uid="{2BB154E0-B744-48E1-95C2-53518C5919C7}">
      <text>
        <r>
          <rPr>
            <sz val="8"/>
            <color indexed="81"/>
            <rFont val="Tahoma"/>
          </rPr>
          <t xml:space="preserve">Academiejaar
</t>
        </r>
      </text>
    </comment>
    <comment ref="N7" authorId="1" shapeId="0" xr:uid="{90A49479-8DAD-420A-9BAC-799FE3FE41CE}">
      <text>
        <r>
          <rPr>
            <sz val="8"/>
            <color indexed="81"/>
            <rFont val="Tahoma"/>
            <family val="2"/>
          </rPr>
          <t>Gepresteerde diensten</t>
        </r>
        <r>
          <rPr>
            <sz val="8"/>
            <color indexed="81"/>
            <rFont val="Tahoma"/>
          </rPr>
          <t xml:space="preserve">
</t>
        </r>
      </text>
    </comment>
    <comment ref="O7" authorId="1" shapeId="0" xr:uid="{FB680890-E4EF-4A3B-BEEF-F6734C6F9E56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</rPr>
          <t xml:space="preserve">
</t>
        </r>
      </text>
    </comment>
    <comment ref="P7" authorId="1" shapeId="0" xr:uid="{170896C4-BC13-406D-AB6B-B7E02668F863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</rPr>
          <t xml:space="preserve">
</t>
        </r>
      </text>
    </comment>
    <comment ref="S7" authorId="1" shapeId="0" xr:uid="{F9E40929-288E-4996-83BA-8F6BE00B01BA}">
      <text>
        <r>
          <rPr>
            <sz val="8"/>
            <color indexed="81"/>
            <rFont val="Tahoma"/>
            <family val="2"/>
          </rPr>
          <t>bezoldigde ziektedagen</t>
        </r>
        <r>
          <rPr>
            <sz val="8"/>
            <color indexed="81"/>
            <rFont val="Tahoma"/>
          </rPr>
          <t xml:space="preserve">
</t>
        </r>
      </text>
    </comment>
    <comment ref="U7" authorId="1" shapeId="0" xr:uid="{5182AFF4-A77B-4641-802A-EC373BFE377B}">
      <text>
        <r>
          <rPr>
            <sz val="8"/>
            <color indexed="81"/>
            <rFont val="Tahoma"/>
          </rPr>
          <t xml:space="preserve">art16. BVR 31/03/2006
Vanaf het eerste academiejaar heeft men recht op 30 ziektedagen
</t>
        </r>
      </text>
    </comment>
    <comment ref="AA7" authorId="1" shapeId="0" xr:uid="{E1FDAC49-389D-4751-BC3A-543FD96F5E22}">
      <text>
        <r>
          <rPr>
            <sz val="8"/>
            <color indexed="81"/>
            <rFont val="Tahoma"/>
          </rPr>
          <t xml:space="preserve">Aantal dagen waar men nog recht op heeft.
</t>
        </r>
      </text>
    </comment>
    <comment ref="D8" authorId="1" shapeId="0" xr:uid="{7A56803E-A484-4A86-8B1C-ED579BF11C7B}">
      <text>
        <r>
          <rPr>
            <sz val="8"/>
            <color indexed="81"/>
            <rFont val="Tahoma"/>
            <family val="2"/>
          </rPr>
          <t xml:space="preserve">Voorgaand def. Saldo inbrengen
</t>
        </r>
      </text>
    </comment>
    <comment ref="P8" authorId="1" shapeId="0" xr:uid="{C3A07F3B-3E43-42DC-9FFF-20F7FF99B099}">
      <text>
        <r>
          <rPr>
            <sz val="8"/>
            <color indexed="81"/>
            <rFont val="Tahoma"/>
          </rPr>
          <t xml:space="preserve">voorgaande aantal </t>
        </r>
        <r>
          <rPr>
            <sz val="8"/>
            <color indexed="10"/>
            <rFont val="Tahoma"/>
            <family val="2"/>
          </rPr>
          <t>BZD</t>
        </r>
        <r>
          <rPr>
            <sz val="8"/>
            <color indexed="81"/>
            <rFont val="Tahoma"/>
          </rPr>
          <t xml:space="preserve"> inbrengen. 
</t>
        </r>
      </text>
    </comment>
    <comment ref="S8" authorId="1" shapeId="0" xr:uid="{FFC791CD-ADF3-4777-8CCF-B14C94987030}">
      <text>
        <r>
          <rPr>
            <sz val="8"/>
            <color indexed="81"/>
            <rFont val="Tahoma"/>
            <family val="2"/>
          </rPr>
          <t>totaal aantal dagen ziekteverlof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7" authorId="0" shapeId="0" xr:uid="{2559F2ED-F213-4EB1-BCCB-0AC09877B04D}">
      <text>
        <r>
          <rPr>
            <sz val="8"/>
            <color indexed="81"/>
            <rFont val="Tahoma"/>
          </rPr>
          <t>volledige aanstelling over het academiejaar( X = ja;blanco = nee)</t>
        </r>
      </text>
    </comment>
    <comment ref="K7" authorId="1" shapeId="0" xr:uid="{926DB1D4-EF8C-4EFE-A5C6-6361DF0646D5}">
      <text>
        <r>
          <rPr>
            <sz val="8"/>
            <color indexed="81"/>
            <rFont val="Tahoma"/>
          </rPr>
          <t xml:space="preserve">Academiejaar
</t>
        </r>
      </text>
    </comment>
    <comment ref="N7" authorId="1" shapeId="0" xr:uid="{C5C5A0B3-2CF8-46B4-8412-635D4B29166E}">
      <text>
        <r>
          <rPr>
            <sz val="8"/>
            <color indexed="81"/>
            <rFont val="Tahoma"/>
            <family val="2"/>
          </rPr>
          <t>Gepresteerde diensten</t>
        </r>
        <r>
          <rPr>
            <sz val="8"/>
            <color indexed="81"/>
            <rFont val="Tahoma"/>
          </rPr>
          <t xml:space="preserve">
</t>
        </r>
      </text>
    </comment>
    <comment ref="O7" authorId="1" shapeId="0" xr:uid="{55EB36A8-2E30-48E5-A91F-795489131982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</rPr>
          <t xml:space="preserve">
</t>
        </r>
      </text>
    </comment>
    <comment ref="P7" authorId="1" shapeId="0" xr:uid="{CD996EE3-1945-4939-B57C-C997E1543E06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</rPr>
          <t xml:space="preserve">
</t>
        </r>
      </text>
    </comment>
    <comment ref="S7" authorId="1" shapeId="0" xr:uid="{24EFEEAE-1CDC-407E-8103-7398F5337D4A}">
      <text>
        <r>
          <rPr>
            <sz val="8"/>
            <color indexed="81"/>
            <rFont val="Tahoma"/>
            <family val="2"/>
          </rPr>
          <t>bezoldigde ziektedagen</t>
        </r>
        <r>
          <rPr>
            <sz val="8"/>
            <color indexed="81"/>
            <rFont val="Tahoma"/>
          </rPr>
          <t xml:space="preserve">
</t>
        </r>
      </text>
    </comment>
    <comment ref="U7" authorId="1" shapeId="0" xr:uid="{FA9C3529-F2E1-4235-83EF-7A613BFFC7D0}">
      <text>
        <r>
          <rPr>
            <sz val="8"/>
            <color indexed="81"/>
            <rFont val="Tahoma"/>
          </rPr>
          <t xml:space="preserve">art16. BVR 31/03/2006
Vanaf het eerste academiejaar heeft men recht op 30 ziektedagen
</t>
        </r>
      </text>
    </comment>
    <comment ref="AA7" authorId="1" shapeId="0" xr:uid="{9BA71E4F-0C21-4A77-81CB-681B8A13C370}">
      <text>
        <r>
          <rPr>
            <sz val="8"/>
            <color indexed="81"/>
            <rFont val="Tahoma"/>
          </rPr>
          <t xml:space="preserve">Aantal dagen waar men nog recht op heeft.
</t>
        </r>
      </text>
    </comment>
    <comment ref="D8" authorId="1" shapeId="0" xr:uid="{702E079D-5CDB-4D1B-A5BB-FDBB182EEAA3}">
      <text>
        <r>
          <rPr>
            <sz val="8"/>
            <color indexed="81"/>
            <rFont val="Tahoma"/>
            <family val="2"/>
          </rPr>
          <t xml:space="preserve">Voorgaand def. Saldo inbrengen
</t>
        </r>
      </text>
    </comment>
    <comment ref="P8" authorId="1" shapeId="0" xr:uid="{5077461F-74E4-4089-A9CF-80B9236FC658}">
      <text>
        <r>
          <rPr>
            <sz val="8"/>
            <color indexed="81"/>
            <rFont val="Tahoma"/>
          </rPr>
          <t xml:space="preserve">voorgaande aantal </t>
        </r>
        <r>
          <rPr>
            <sz val="8"/>
            <color indexed="10"/>
            <rFont val="Tahoma"/>
            <family val="2"/>
          </rPr>
          <t>BZD</t>
        </r>
        <r>
          <rPr>
            <sz val="8"/>
            <color indexed="81"/>
            <rFont val="Tahoma"/>
          </rPr>
          <t xml:space="preserve"> inbrengen. 
</t>
        </r>
      </text>
    </comment>
    <comment ref="S8" authorId="1" shapeId="0" xr:uid="{DC77F56D-95E8-4755-B276-779C75FC9602}">
      <text>
        <r>
          <rPr>
            <sz val="8"/>
            <color indexed="81"/>
            <rFont val="Tahoma"/>
            <family val="2"/>
          </rPr>
          <t>totaal aantal dagen ziekteverlof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7" authorId="0" shapeId="0" xr:uid="{52C5AE65-CAA1-4F17-A00D-43C8AD9A8149}">
      <text>
        <r>
          <rPr>
            <sz val="8"/>
            <color indexed="81"/>
            <rFont val="Tahoma"/>
          </rPr>
          <t>volledige aanstelling over het academiejaar( X = ja;blanco = nee)</t>
        </r>
      </text>
    </comment>
    <comment ref="K7" authorId="1" shapeId="0" xr:uid="{0FDF4E8F-B21B-4D27-B639-7A1827907B12}">
      <text>
        <r>
          <rPr>
            <sz val="8"/>
            <color indexed="81"/>
            <rFont val="Tahoma"/>
          </rPr>
          <t xml:space="preserve">Academiejaar
</t>
        </r>
      </text>
    </comment>
    <comment ref="N7" authorId="1" shapeId="0" xr:uid="{AB841D6C-7959-4F72-A8ED-9C2DC65AB6E9}">
      <text>
        <r>
          <rPr>
            <sz val="8"/>
            <color indexed="81"/>
            <rFont val="Tahoma"/>
            <family val="2"/>
          </rPr>
          <t>Gepresteerde diensten</t>
        </r>
        <r>
          <rPr>
            <sz val="8"/>
            <color indexed="81"/>
            <rFont val="Tahoma"/>
          </rPr>
          <t xml:space="preserve">
</t>
        </r>
      </text>
    </comment>
    <comment ref="O7" authorId="1" shapeId="0" xr:uid="{E39934D6-4D32-40E5-9142-8DDCB389E6BC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</rPr>
          <t xml:space="preserve">
</t>
        </r>
      </text>
    </comment>
    <comment ref="P7" authorId="1" shapeId="0" xr:uid="{D54603C8-4BD3-4C3A-B493-02570297CD74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</rPr>
          <t xml:space="preserve">
</t>
        </r>
      </text>
    </comment>
    <comment ref="S7" authorId="1" shapeId="0" xr:uid="{359C2844-5C89-4D7C-B95F-E056A84E73DA}">
      <text>
        <r>
          <rPr>
            <sz val="8"/>
            <color indexed="81"/>
            <rFont val="Tahoma"/>
            <family val="2"/>
          </rPr>
          <t>bezoldigde ziektedagen</t>
        </r>
        <r>
          <rPr>
            <sz val="8"/>
            <color indexed="81"/>
            <rFont val="Tahoma"/>
          </rPr>
          <t xml:space="preserve">
</t>
        </r>
      </text>
    </comment>
    <comment ref="U7" authorId="1" shapeId="0" xr:uid="{8178B214-E912-4A7A-9190-3E0B7FC2DC83}">
      <text>
        <r>
          <rPr>
            <sz val="8"/>
            <color indexed="81"/>
            <rFont val="Tahoma"/>
          </rPr>
          <t xml:space="preserve">art16. BVR 31/03/2006
Vanaf het eerste academiejaar heeft men recht op 30 ziektedagen
</t>
        </r>
      </text>
    </comment>
    <comment ref="AA7" authorId="1" shapeId="0" xr:uid="{B5963BA6-5E54-4432-BE45-0C90928A2959}">
      <text>
        <r>
          <rPr>
            <sz val="8"/>
            <color indexed="81"/>
            <rFont val="Tahoma"/>
          </rPr>
          <t xml:space="preserve">Aantal dagen waar men nog recht op heeft.
</t>
        </r>
      </text>
    </comment>
    <comment ref="D8" authorId="1" shapeId="0" xr:uid="{3135A19E-599B-4098-BDC8-D64D6A9ACD21}">
      <text>
        <r>
          <rPr>
            <sz val="8"/>
            <color indexed="81"/>
            <rFont val="Tahoma"/>
            <family val="2"/>
          </rPr>
          <t xml:space="preserve">Voorgaand def. Saldo inbrengen
</t>
        </r>
      </text>
    </comment>
    <comment ref="P8" authorId="1" shapeId="0" xr:uid="{63FB7171-19D2-48FE-8863-C1175D961AB6}">
      <text>
        <r>
          <rPr>
            <sz val="8"/>
            <color indexed="81"/>
            <rFont val="Tahoma"/>
          </rPr>
          <t xml:space="preserve">voorgaande aantal </t>
        </r>
        <r>
          <rPr>
            <sz val="8"/>
            <color indexed="10"/>
            <rFont val="Tahoma"/>
            <family val="2"/>
          </rPr>
          <t>BZD</t>
        </r>
        <r>
          <rPr>
            <sz val="8"/>
            <color indexed="81"/>
            <rFont val="Tahoma"/>
          </rPr>
          <t xml:space="preserve"> inbrengen. 
</t>
        </r>
      </text>
    </comment>
    <comment ref="S8" authorId="1" shapeId="0" xr:uid="{2E35E6AE-6526-4ABB-B0AC-00FFD244430A}">
      <text>
        <r>
          <rPr>
            <sz val="8"/>
            <color indexed="81"/>
            <rFont val="Tahoma"/>
            <family val="2"/>
          </rPr>
          <t>totaal aantal dagen ziekteverlof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7" authorId="0" shapeId="0" xr:uid="{82A866E3-95AE-4049-AB8E-B73EF2F8BE17}">
      <text>
        <r>
          <rPr>
            <sz val="8"/>
            <color indexed="81"/>
            <rFont val="Tahoma"/>
          </rPr>
          <t>volledige aanstelling over het academiejaar( X = ja;blanco = nee)</t>
        </r>
      </text>
    </comment>
    <comment ref="K7" authorId="1" shapeId="0" xr:uid="{FC47F555-8068-490A-B625-7AC3EC423E40}">
      <text>
        <r>
          <rPr>
            <sz val="8"/>
            <color indexed="81"/>
            <rFont val="Tahoma"/>
          </rPr>
          <t xml:space="preserve">Academiejaar
</t>
        </r>
      </text>
    </comment>
    <comment ref="N7" authorId="1" shapeId="0" xr:uid="{C9917AAF-1DA6-4949-9090-558FC8A68BB4}">
      <text>
        <r>
          <rPr>
            <sz val="8"/>
            <color indexed="81"/>
            <rFont val="Tahoma"/>
            <family val="2"/>
          </rPr>
          <t>Gepresteerde diensten</t>
        </r>
        <r>
          <rPr>
            <sz val="8"/>
            <color indexed="81"/>
            <rFont val="Tahoma"/>
          </rPr>
          <t xml:space="preserve">
</t>
        </r>
      </text>
    </comment>
    <comment ref="O7" authorId="1" shapeId="0" xr:uid="{DF277622-9EE7-4EBF-88F6-EDA72CDADE72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</rPr>
          <t xml:space="preserve">
</t>
        </r>
      </text>
    </comment>
    <comment ref="P7" authorId="1" shapeId="0" xr:uid="{C1FF343B-B784-43AD-8455-5FEDEC047F9E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</rPr>
          <t xml:space="preserve">
</t>
        </r>
      </text>
    </comment>
    <comment ref="S7" authorId="1" shapeId="0" xr:uid="{C08ACADC-B02E-451D-B297-75AB715F7365}">
      <text>
        <r>
          <rPr>
            <sz val="8"/>
            <color indexed="81"/>
            <rFont val="Tahoma"/>
            <family val="2"/>
          </rPr>
          <t>bezoldigde ziektedagen</t>
        </r>
        <r>
          <rPr>
            <sz val="8"/>
            <color indexed="81"/>
            <rFont val="Tahoma"/>
          </rPr>
          <t xml:space="preserve">
</t>
        </r>
      </text>
    </comment>
    <comment ref="U7" authorId="1" shapeId="0" xr:uid="{BBDFA8ED-D388-4119-9483-C665C5A4579B}">
      <text>
        <r>
          <rPr>
            <sz val="8"/>
            <color indexed="81"/>
            <rFont val="Tahoma"/>
          </rPr>
          <t xml:space="preserve">art16. BVR 31/03/2006
Vanaf het eerste academiejaar heeft men recht op 30 ziektedagen
</t>
        </r>
      </text>
    </comment>
    <comment ref="AA7" authorId="1" shapeId="0" xr:uid="{1ACB0225-532A-4F48-95EA-791D1AF69B8B}">
      <text>
        <r>
          <rPr>
            <sz val="8"/>
            <color indexed="81"/>
            <rFont val="Tahoma"/>
          </rPr>
          <t xml:space="preserve">Aantal dagen waar men nog recht op heeft.
</t>
        </r>
      </text>
    </comment>
    <comment ref="D8" authorId="1" shapeId="0" xr:uid="{05998D7F-4442-413D-8456-60F8DCEA01E8}">
      <text>
        <r>
          <rPr>
            <sz val="8"/>
            <color indexed="81"/>
            <rFont val="Tahoma"/>
            <family val="2"/>
          </rPr>
          <t xml:space="preserve">Voorgaand def. Saldo inbrengen
</t>
        </r>
      </text>
    </comment>
    <comment ref="P8" authorId="1" shapeId="0" xr:uid="{2FB2AAC0-9A1C-464E-A663-0BA3F9F11056}">
      <text>
        <r>
          <rPr>
            <sz val="8"/>
            <color indexed="81"/>
            <rFont val="Tahoma"/>
          </rPr>
          <t xml:space="preserve">voorgaande aantal </t>
        </r>
        <r>
          <rPr>
            <sz val="8"/>
            <color indexed="10"/>
            <rFont val="Tahoma"/>
            <family val="2"/>
          </rPr>
          <t>BZD</t>
        </r>
        <r>
          <rPr>
            <sz val="8"/>
            <color indexed="81"/>
            <rFont val="Tahoma"/>
          </rPr>
          <t xml:space="preserve"> inbrengen. 
</t>
        </r>
      </text>
    </comment>
    <comment ref="S8" authorId="1" shapeId="0" xr:uid="{89F8E937-C2D7-493C-B9E3-DEB30C0F09DF}">
      <text>
        <r>
          <rPr>
            <sz val="8"/>
            <color indexed="81"/>
            <rFont val="Tahoma"/>
            <family val="2"/>
          </rPr>
          <t>totaal aantal dagen ziekteverlof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7" authorId="0" shapeId="0" xr:uid="{FF0F93B4-3371-4279-B0A0-0D2E20FE537B}">
      <text>
        <r>
          <rPr>
            <sz val="8"/>
            <color indexed="81"/>
            <rFont val="Tahoma"/>
          </rPr>
          <t>volledige aanstelling over het academiejaar( X = ja;blanco = nee)</t>
        </r>
      </text>
    </comment>
    <comment ref="K7" authorId="1" shapeId="0" xr:uid="{C99ADD50-F15B-467A-899C-55E0EE2CEBEF}">
      <text>
        <r>
          <rPr>
            <sz val="8"/>
            <color indexed="81"/>
            <rFont val="Tahoma"/>
          </rPr>
          <t xml:space="preserve">Academiejaar
</t>
        </r>
      </text>
    </comment>
    <comment ref="N7" authorId="1" shapeId="0" xr:uid="{85FAFBB5-42B6-4371-934B-FB24ADE86BC2}">
      <text>
        <r>
          <rPr>
            <sz val="8"/>
            <color indexed="81"/>
            <rFont val="Tahoma"/>
            <family val="2"/>
          </rPr>
          <t>Gepresteerde diensten</t>
        </r>
        <r>
          <rPr>
            <sz val="8"/>
            <color indexed="81"/>
            <rFont val="Tahoma"/>
          </rPr>
          <t xml:space="preserve">
</t>
        </r>
      </text>
    </comment>
    <comment ref="O7" authorId="1" shapeId="0" xr:uid="{87D61AF0-9AAD-4F43-9744-B5607DACE15C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</rPr>
          <t xml:space="preserve">
</t>
        </r>
      </text>
    </comment>
    <comment ref="P7" authorId="1" shapeId="0" xr:uid="{B7186019-5AEC-4EF5-A66F-900E64672AC8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</rPr>
          <t xml:space="preserve">
</t>
        </r>
      </text>
    </comment>
    <comment ref="S7" authorId="1" shapeId="0" xr:uid="{137D261B-C3A6-4F76-9843-9E8E63C8E746}">
      <text>
        <r>
          <rPr>
            <sz val="8"/>
            <color indexed="81"/>
            <rFont val="Tahoma"/>
            <family val="2"/>
          </rPr>
          <t>bezoldigde ziektedagen</t>
        </r>
        <r>
          <rPr>
            <sz val="8"/>
            <color indexed="81"/>
            <rFont val="Tahoma"/>
          </rPr>
          <t xml:space="preserve">
</t>
        </r>
      </text>
    </comment>
    <comment ref="U7" authorId="1" shapeId="0" xr:uid="{4CE78334-6043-4FF1-9F98-FA3B644C1FC5}">
      <text>
        <r>
          <rPr>
            <sz val="8"/>
            <color indexed="81"/>
            <rFont val="Tahoma"/>
          </rPr>
          <t xml:space="preserve">art16. BVR 31/03/2006
Vanaf het eerste academiejaar heeft men recht op 30 ziektedagen
</t>
        </r>
      </text>
    </comment>
    <comment ref="AA7" authorId="1" shapeId="0" xr:uid="{39F56015-2D28-42F3-A986-7CAAA229466C}">
      <text>
        <r>
          <rPr>
            <sz val="8"/>
            <color indexed="81"/>
            <rFont val="Tahoma"/>
          </rPr>
          <t xml:space="preserve">Aantal dagen waar men nog recht op heeft.
</t>
        </r>
      </text>
    </comment>
    <comment ref="D8" authorId="1" shapeId="0" xr:uid="{53AF419B-551E-478C-A165-B304B63CFDF1}">
      <text>
        <r>
          <rPr>
            <sz val="8"/>
            <color indexed="81"/>
            <rFont val="Tahoma"/>
            <family val="2"/>
          </rPr>
          <t xml:space="preserve">Voorgaand def. Saldo inbrengen
</t>
        </r>
      </text>
    </comment>
    <comment ref="P8" authorId="1" shapeId="0" xr:uid="{91A5FF60-2055-4DFD-9AD9-0CCC5DDEFA7F}">
      <text>
        <r>
          <rPr>
            <sz val="8"/>
            <color indexed="81"/>
            <rFont val="Tahoma"/>
          </rPr>
          <t xml:space="preserve">voorgaande aantal </t>
        </r>
        <r>
          <rPr>
            <sz val="8"/>
            <color indexed="10"/>
            <rFont val="Tahoma"/>
            <family val="2"/>
          </rPr>
          <t>BZD</t>
        </r>
        <r>
          <rPr>
            <sz val="8"/>
            <color indexed="81"/>
            <rFont val="Tahoma"/>
          </rPr>
          <t xml:space="preserve"> inbrengen. 
</t>
        </r>
      </text>
    </comment>
    <comment ref="S8" authorId="1" shapeId="0" xr:uid="{CB8992B9-1DAA-4AFD-B8B8-699DCBF4C7FB}">
      <text>
        <r>
          <rPr>
            <sz val="8"/>
            <color indexed="81"/>
            <rFont val="Tahoma"/>
            <family val="2"/>
          </rPr>
          <t>totaal aantal dagen ziekteverlof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  <author>DPO0198</author>
  </authors>
  <commentList>
    <comment ref="B7" authorId="0" shapeId="0" xr:uid="{EF37892B-3112-4C17-B78B-7A2F30167D7D}">
      <text>
        <r>
          <rPr>
            <sz val="8"/>
            <color indexed="81"/>
            <rFont val="Tahoma"/>
          </rPr>
          <t>volledige aanstelling over het academiejaar( X = ja;blanco = nee)</t>
        </r>
      </text>
    </comment>
    <comment ref="K7" authorId="1" shapeId="0" xr:uid="{5BA65D56-0427-4DC2-B2C5-3611A900C0BA}">
      <text>
        <r>
          <rPr>
            <sz val="8"/>
            <color indexed="81"/>
            <rFont val="Tahoma"/>
          </rPr>
          <t xml:space="preserve">Academiejaar
</t>
        </r>
      </text>
    </comment>
    <comment ref="N7" authorId="1" shapeId="0" xr:uid="{B12A98AE-D7DE-4A85-918D-E1F9C2604BE3}">
      <text>
        <r>
          <rPr>
            <sz val="8"/>
            <color indexed="81"/>
            <rFont val="Tahoma"/>
            <family val="2"/>
          </rPr>
          <t>Gepresteerde diensten</t>
        </r>
        <r>
          <rPr>
            <sz val="8"/>
            <color indexed="81"/>
            <rFont val="Tahoma"/>
          </rPr>
          <t xml:space="preserve">
</t>
        </r>
      </text>
    </comment>
    <comment ref="O7" authorId="1" shapeId="0" xr:uid="{16938A96-8FD8-4C15-92F1-BF6F175F8E6C}">
      <text>
        <r>
          <rPr>
            <sz val="8"/>
            <color indexed="81"/>
            <rFont val="Tahoma"/>
            <family val="2"/>
          </rPr>
          <t>Gepresteerde dagen /10
(rekening houden met beperking van 300 GPD per AJ)</t>
        </r>
        <r>
          <rPr>
            <sz val="8"/>
            <color indexed="81"/>
            <rFont val="Tahoma"/>
          </rPr>
          <t xml:space="preserve">
</t>
        </r>
      </text>
    </comment>
    <comment ref="P7" authorId="1" shapeId="0" xr:uid="{6C16E2FF-AEDA-41BC-B6A6-5AD8C295DE13}">
      <text>
        <r>
          <rPr>
            <sz val="8"/>
            <color indexed="81"/>
            <rFont val="Tahoma"/>
            <family val="2"/>
          </rPr>
          <t>beperkt tot 30 ziektedagen per jaar</t>
        </r>
        <r>
          <rPr>
            <sz val="8"/>
            <color indexed="81"/>
            <rFont val="Tahoma"/>
          </rPr>
          <t xml:space="preserve">
</t>
        </r>
      </text>
    </comment>
    <comment ref="S7" authorId="1" shapeId="0" xr:uid="{95571BAB-DD77-4BC1-8A6C-926B13900FE8}">
      <text>
        <r>
          <rPr>
            <sz val="8"/>
            <color indexed="81"/>
            <rFont val="Tahoma"/>
            <family val="2"/>
          </rPr>
          <t>bezoldigde ziektedagen</t>
        </r>
        <r>
          <rPr>
            <sz val="8"/>
            <color indexed="81"/>
            <rFont val="Tahoma"/>
          </rPr>
          <t xml:space="preserve">
</t>
        </r>
      </text>
    </comment>
    <comment ref="U7" authorId="1" shapeId="0" xr:uid="{E4B5ABBF-32D6-4DA4-81A7-5EA9DAA356BD}">
      <text>
        <r>
          <rPr>
            <sz val="8"/>
            <color indexed="81"/>
            <rFont val="Tahoma"/>
          </rPr>
          <t xml:space="preserve">art16. BVR 31/03/2006
Vanaf het eerste academiejaar heeft men recht op 30 ziektedagen
</t>
        </r>
      </text>
    </comment>
    <comment ref="AA7" authorId="1" shapeId="0" xr:uid="{82A39DE7-6D67-4640-955D-4F1CB4C19D73}">
      <text>
        <r>
          <rPr>
            <sz val="8"/>
            <color indexed="81"/>
            <rFont val="Tahoma"/>
          </rPr>
          <t xml:space="preserve">Aantal dagen waar men nog recht op heeft.
</t>
        </r>
      </text>
    </comment>
    <comment ref="D8" authorId="1" shapeId="0" xr:uid="{414EAE36-6CA8-42D0-BF6F-310B82CD6CE8}">
      <text>
        <r>
          <rPr>
            <sz val="8"/>
            <color indexed="81"/>
            <rFont val="Tahoma"/>
            <family val="2"/>
          </rPr>
          <t xml:space="preserve">Voorgaand def. Saldo inbrengen
</t>
        </r>
      </text>
    </comment>
    <comment ref="P8" authorId="1" shapeId="0" xr:uid="{617DC118-6EAE-4702-B84D-5FE6434761EA}">
      <text>
        <r>
          <rPr>
            <sz val="8"/>
            <color indexed="81"/>
            <rFont val="Tahoma"/>
          </rPr>
          <t xml:space="preserve">voorgaande aantal </t>
        </r>
        <r>
          <rPr>
            <sz val="8"/>
            <color indexed="10"/>
            <rFont val="Tahoma"/>
            <family val="2"/>
          </rPr>
          <t>BZD</t>
        </r>
        <r>
          <rPr>
            <sz val="8"/>
            <color indexed="81"/>
            <rFont val="Tahoma"/>
          </rPr>
          <t xml:space="preserve"> inbrengen. 
</t>
        </r>
      </text>
    </comment>
    <comment ref="S8" authorId="1" shapeId="0" xr:uid="{83CB1F3B-08E8-4405-B047-D67D0C11FEA3}">
      <text>
        <r>
          <rPr>
            <sz val="8"/>
            <color indexed="81"/>
            <rFont val="Tahoma"/>
            <family val="2"/>
          </rPr>
          <t>totaal aantal dagen ziekteverlof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<sst xmlns="http://schemas.openxmlformats.org/spreadsheetml/2006/main" count="407" uniqueCount="37">
  <si>
    <t xml:space="preserve">  ZIEKTEBEREKENING TIJDELIJKEN OP</t>
  </si>
  <si>
    <t>NAAM:</t>
  </si>
  <si>
    <t>Stamboeknr:</t>
  </si>
  <si>
    <t>Academiejaar</t>
  </si>
  <si>
    <t>BEZOLDIGD ZIEKTEVERLOF VOOR DE TIJDELIJKE LEERKRACHTEN</t>
  </si>
  <si>
    <t>V</t>
  </si>
  <si>
    <t>gepresteerde diensten</t>
  </si>
  <si>
    <t>AJ</t>
  </si>
  <si>
    <t>aanstelling voll. sj. dit sj. ?</t>
  </si>
  <si>
    <t>ziektelijnen</t>
  </si>
  <si>
    <t>GPD</t>
  </si>
  <si>
    <t>RG D</t>
  </si>
  <si>
    <t>Beperkt</t>
  </si>
  <si>
    <t>SALDO</t>
  </si>
  <si>
    <t>AT ZD</t>
  </si>
  <si>
    <t>BZD</t>
  </si>
  <si>
    <t>rBZD dit schooljaar (tussentotaal)</t>
  </si>
  <si>
    <t xml:space="preserve">art. 16   </t>
  </si>
  <si>
    <t>1ST R</t>
  </si>
  <si>
    <t>met 2DE R</t>
  </si>
  <si>
    <t>eindsaldo</t>
  </si>
  <si>
    <t>over dit schooljaar</t>
  </si>
  <si>
    <t>CORR</t>
  </si>
  <si>
    <t>def. saldo</t>
  </si>
  <si>
    <t>overdracht</t>
  </si>
  <si>
    <t>Bez. t/m.</t>
  </si>
  <si>
    <t xml:space="preserve"> </t>
  </si>
  <si>
    <t>voorgaand saldo -&gt;</t>
  </si>
  <si>
    <t xml:space="preserve">VAN </t>
  </si>
  <si>
    <t>TOT</t>
  </si>
  <si>
    <t>voorgaande aantal BZD</t>
  </si>
  <si>
    <t>VVP ziekte</t>
  </si>
  <si>
    <t>% tewerkstelling</t>
  </si>
  <si>
    <t>VVP/ziekte</t>
  </si>
  <si>
    <t>ziektedagen</t>
  </si>
  <si>
    <t>bezoldigd ziekteverlof</t>
  </si>
  <si>
    <t>onbezoldigd ziek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</si>
</sst>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#"/>
  </numFmts>
  <fonts count="38" x14ac:knownFonts="1">
    <font>
      <sz val="10"/>
      <name val="Arial"/>
    </font>
    <font>
      <sz val="8"/>
      <name val="MS Sans Serif"/>
    </font>
    <font>
      <sz val="8"/>
      <color indexed="8"/>
      <name val="MS Sans Serif"/>
    </font>
    <font>
      <sz val="8"/>
      <color indexed="17"/>
      <name val="MS Sans Serif"/>
    </font>
    <font>
      <b/>
      <i/>
      <sz val="8"/>
      <name val="MS Sans Serif"/>
      <family val="2"/>
    </font>
    <font>
      <sz val="8"/>
      <color indexed="10"/>
      <name val="MS Sans Serif"/>
    </font>
    <font>
      <sz val="8.5"/>
      <name val="MS Sans Serif"/>
    </font>
    <font>
      <sz val="8.5"/>
      <color indexed="10"/>
      <name val="MS Sans Serif"/>
    </font>
    <font>
      <sz val="8.5"/>
      <color indexed="17"/>
      <name val="MS Sans Serif"/>
    </font>
    <font>
      <b/>
      <sz val="8.5"/>
      <color indexed="8"/>
      <name val="MS Sans Serif"/>
    </font>
    <font>
      <sz val="8.5"/>
      <color indexed="8"/>
      <name val="MS Sans Serif"/>
    </font>
    <font>
      <b/>
      <u/>
      <sz val="8.5"/>
      <name val="MS Sans Serif"/>
    </font>
    <font>
      <b/>
      <i/>
      <sz val="8.5"/>
      <color indexed="20"/>
      <name val="MS Sans Serif"/>
    </font>
    <font>
      <b/>
      <sz val="8.5"/>
      <color indexed="20"/>
      <name val="MS Sans Serif"/>
    </font>
    <font>
      <sz val="8.5"/>
      <name val="MS Sans Serif"/>
      <family val="2"/>
    </font>
    <font>
      <b/>
      <sz val="8.5"/>
      <name val="MS Sans Serif"/>
    </font>
    <font>
      <b/>
      <sz val="8.5"/>
      <color indexed="10"/>
      <name val="MS Sans Serif"/>
    </font>
    <font>
      <sz val="8.5"/>
      <color indexed="10"/>
      <name val="MS Sans Serif"/>
      <family val="2"/>
    </font>
    <font>
      <sz val="10"/>
      <name val="MS Sans Serif"/>
    </font>
    <font>
      <sz val="8.5"/>
      <color indexed="14"/>
      <name val="MS Sans Serif"/>
    </font>
    <font>
      <sz val="8"/>
      <color indexed="81"/>
      <name val="Tahoma"/>
    </font>
    <font>
      <b/>
      <sz val="10"/>
      <name val="MS Sans Serif"/>
      <family val="2"/>
    </font>
    <font>
      <b/>
      <sz val="12"/>
      <name val="MS Sans Serif"/>
      <family val="2"/>
    </font>
    <font>
      <b/>
      <sz val="8.5"/>
      <name val="MS Sans Serif"/>
      <family val="2"/>
    </font>
    <font>
      <b/>
      <sz val="8.5"/>
      <color indexed="10"/>
      <name val="MS Sans Serif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10"/>
      <color indexed="10"/>
      <name val="MS Sans Serif"/>
      <family val="2"/>
    </font>
    <font>
      <sz val="8.5"/>
      <color indexed="57"/>
      <name val="MS Sans Serif"/>
      <family val="2"/>
    </font>
    <font>
      <sz val="8.5"/>
      <color indexed="8"/>
      <name val="MS Sans Serif"/>
      <family val="2"/>
    </font>
    <font>
      <sz val="8.5"/>
      <color indexed="57"/>
      <name val="MS Sans Serif"/>
    </font>
    <font>
      <sz val="8"/>
      <name val="Arial"/>
    </font>
    <font>
      <sz val="8"/>
      <color indexed="10"/>
      <name val="Tahoma"/>
      <family val="2"/>
    </font>
    <font>
      <sz val="10"/>
      <name val="Arial"/>
      <family val="2"/>
    </font>
    <font>
      <b/>
      <sz val="8.5"/>
      <color theme="9"/>
      <name val="MS Sans Serif"/>
      <family val="2"/>
    </font>
    <font>
      <sz val="11"/>
      <name val="Calibri"/>
      <family val="2"/>
      <scheme val="minor"/>
    </font>
    <font>
      <b/>
      <sz val="8.5"/>
      <color theme="0"/>
      <name val="MS Sans Serif"/>
      <family val="2"/>
    </font>
    <font>
      <b/>
      <sz val="8.5"/>
      <color rgb="FFFF0000"/>
      <name val="MS Sans Serif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darkGray">
        <fgColor indexed="22"/>
      </patternFill>
    </fill>
    <fill>
      <patternFill patternType="solid">
        <fgColor indexed="9"/>
        <bgColor indexed="22"/>
      </patternFill>
    </fill>
    <fill>
      <patternFill patternType="darkGray">
        <fgColor indexed="22"/>
        <bgColor indexed="22"/>
      </patternFill>
    </fill>
    <fill>
      <patternFill patternType="lightGray">
        <fgColor indexed="11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22"/>
      </patternFill>
    </fill>
    <fill>
      <patternFill patternType="gray0625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17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darkGray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22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medium">
        <color indexed="39"/>
      </left>
      <right style="medium">
        <color indexed="39"/>
      </right>
      <top style="medium">
        <color indexed="39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57"/>
      </left>
      <right/>
      <top style="thick">
        <color indexed="57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6" fillId="4" borderId="2" xfId="0" applyFont="1" applyFill="1" applyBorder="1" applyAlignment="1">
      <alignment horizontal="centerContinuous"/>
    </xf>
    <xf numFmtId="164" fontId="8" fillId="4" borderId="2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left"/>
    </xf>
    <xf numFmtId="164" fontId="8" fillId="4" borderId="2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164" fontId="8" fillId="4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1" fontId="17" fillId="4" borderId="6" xfId="0" applyNumberFormat="1" applyFont="1" applyFill="1" applyBorder="1" applyAlignment="1">
      <alignment horizontal="left"/>
    </xf>
    <xf numFmtId="164" fontId="8" fillId="4" borderId="6" xfId="0" applyNumberFormat="1" applyFont="1" applyFill="1" applyBorder="1" applyAlignment="1">
      <alignment horizontal="left"/>
    </xf>
    <xf numFmtId="1" fontId="6" fillId="5" borderId="0" xfId="0" applyNumberFormat="1" applyFont="1" applyFill="1"/>
    <xf numFmtId="1" fontId="17" fillId="4" borderId="7" xfId="0" applyNumberFormat="1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6" fillId="4" borderId="10" xfId="0" applyFont="1" applyFill="1" applyBorder="1" applyAlignment="1">
      <alignment horizontal="left"/>
    </xf>
    <xf numFmtId="164" fontId="8" fillId="4" borderId="0" xfId="0" applyNumberFormat="1" applyFont="1" applyFill="1" applyAlignment="1" applyProtection="1">
      <alignment horizontal="center"/>
      <protection hidden="1"/>
    </xf>
    <xf numFmtId="14" fontId="8" fillId="4" borderId="0" xfId="0" applyNumberFormat="1" applyFont="1" applyFill="1" applyAlignment="1">
      <alignment horizontal="center"/>
    </xf>
    <xf numFmtId="0" fontId="11" fillId="4" borderId="11" xfId="0" applyFont="1" applyFill="1" applyBorder="1" applyAlignment="1">
      <alignment horizontal="left"/>
    </xf>
    <xf numFmtId="0" fontId="6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0" fillId="4" borderId="10" xfId="0" applyFont="1" applyFill="1" applyBorder="1"/>
    <xf numFmtId="0" fontId="6" fillId="4" borderId="10" xfId="0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left"/>
    </xf>
    <xf numFmtId="164" fontId="7" fillId="4" borderId="10" xfId="0" applyNumberFormat="1" applyFont="1" applyFill="1" applyBorder="1" applyAlignment="1">
      <alignment horizontal="center"/>
    </xf>
    <xf numFmtId="0" fontId="12" fillId="0" borderId="10" xfId="0" applyFont="1" applyBorder="1"/>
    <xf numFmtId="164" fontId="13" fillId="4" borderId="10" xfId="0" applyNumberFormat="1" applyFont="1" applyFill="1" applyBorder="1" applyAlignment="1">
      <alignment horizontal="center"/>
    </xf>
    <xf numFmtId="14" fontId="8" fillId="4" borderId="10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4" fillId="5" borderId="0" xfId="0" applyFont="1" applyFill="1"/>
    <xf numFmtId="164" fontId="3" fillId="6" borderId="0" xfId="0" applyNumberFormat="1" applyFont="1" applyFill="1" applyAlignment="1">
      <alignment horizontal="centerContinuous"/>
    </xf>
    <xf numFmtId="1" fontId="6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center"/>
    </xf>
    <xf numFmtId="164" fontId="8" fillId="5" borderId="0" xfId="0" applyNumberFormat="1" applyFont="1" applyFill="1" applyAlignment="1">
      <alignment horizontal="centerContinuous"/>
    </xf>
    <xf numFmtId="1" fontId="6" fillId="5" borderId="0" xfId="0" applyNumberFormat="1" applyFont="1" applyFill="1" applyAlignment="1">
      <alignment horizontal="centerContinuous"/>
    </xf>
    <xf numFmtId="0" fontId="6" fillId="5" borderId="0" xfId="0" applyFont="1" applyFill="1"/>
    <xf numFmtId="0" fontId="1" fillId="7" borderId="0" xfId="0" applyFont="1" applyFill="1" applyAlignment="1">
      <alignment horizontal="centerContinuous"/>
    </xf>
    <xf numFmtId="164" fontId="3" fillId="7" borderId="0" xfId="0" applyNumberFormat="1" applyFont="1" applyFill="1" applyAlignment="1">
      <alignment horizontal="centerContinuous"/>
    </xf>
    <xf numFmtId="1" fontId="5" fillId="5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3" fillId="7" borderId="0" xfId="0" applyNumberFormat="1" applyFont="1" applyFill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4" fontId="8" fillId="7" borderId="0" xfId="0" applyNumberFormat="1" applyFont="1" applyFill="1" applyAlignment="1">
      <alignment horizontal="center"/>
    </xf>
    <xf numFmtId="0" fontId="6" fillId="5" borderId="4" xfId="0" applyFont="1" applyFill="1" applyBorder="1"/>
    <xf numFmtId="0" fontId="6" fillId="5" borderId="13" xfId="0" applyFont="1" applyFill="1" applyBorder="1" applyAlignment="1">
      <alignment horizontal="left"/>
    </xf>
    <xf numFmtId="0" fontId="6" fillId="5" borderId="9" xfId="0" applyFont="1" applyFill="1" applyBorder="1"/>
    <xf numFmtId="0" fontId="9" fillId="5" borderId="9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Continuous"/>
    </xf>
    <xf numFmtId="1" fontId="6" fillId="5" borderId="9" xfId="0" applyNumberFormat="1" applyFont="1" applyFill="1" applyBorder="1" applyAlignment="1">
      <alignment horizontal="right"/>
    </xf>
    <xf numFmtId="164" fontId="8" fillId="5" borderId="9" xfId="0" applyNumberFormat="1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164" fontId="8" fillId="5" borderId="14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6" fillId="2" borderId="0" xfId="0" applyFont="1" applyFill="1"/>
    <xf numFmtId="0" fontId="6" fillId="2" borderId="9" xfId="0" applyFont="1" applyFill="1" applyBorder="1"/>
    <xf numFmtId="0" fontId="0" fillId="8" borderId="0" xfId="0" applyFill="1"/>
    <xf numFmtId="0" fontId="21" fillId="2" borderId="15" xfId="0" applyFont="1" applyFill="1" applyBorder="1" applyAlignment="1" applyProtection="1">
      <alignment horizontal="center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14" fontId="23" fillId="2" borderId="18" xfId="0" applyNumberFormat="1" applyFont="1" applyFill="1" applyBorder="1" applyAlignment="1" applyProtection="1">
      <alignment horizontal="left"/>
      <protection locked="0"/>
    </xf>
    <xf numFmtId="14" fontId="24" fillId="2" borderId="18" xfId="0" applyNumberFormat="1" applyFont="1" applyFill="1" applyBorder="1" applyAlignment="1" applyProtection="1">
      <alignment horizontal="left"/>
      <protection locked="0"/>
    </xf>
    <xf numFmtId="14" fontId="23" fillId="2" borderId="20" xfId="0" applyNumberFormat="1" applyFont="1" applyFill="1" applyBorder="1" applyAlignment="1" applyProtection="1">
      <alignment horizontal="left"/>
      <protection locked="0"/>
    </xf>
    <xf numFmtId="14" fontId="24" fillId="2" borderId="20" xfId="0" applyNumberFormat="1" applyFont="1" applyFill="1" applyBorder="1" applyAlignment="1" applyProtection="1">
      <alignment horizontal="left"/>
      <protection locked="0"/>
    </xf>
    <xf numFmtId="0" fontId="2" fillId="7" borderId="0" xfId="0" applyFont="1" applyFill="1" applyAlignment="1">
      <alignment horizontal="left"/>
    </xf>
    <xf numFmtId="165" fontId="23" fillId="9" borderId="6" xfId="0" applyNumberFormat="1" applyFont="1" applyFill="1" applyBorder="1" applyAlignment="1">
      <alignment horizontal="center"/>
    </xf>
    <xf numFmtId="0" fontId="1" fillId="10" borderId="11" xfId="0" applyFont="1" applyFill="1" applyBorder="1"/>
    <xf numFmtId="0" fontId="1" fillId="10" borderId="22" xfId="0" applyFont="1" applyFill="1" applyBorder="1"/>
    <xf numFmtId="0" fontId="18" fillId="10" borderId="22" xfId="0" applyFont="1" applyFill="1" applyBorder="1"/>
    <xf numFmtId="0" fontId="1" fillId="10" borderId="2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0" fillId="10" borderId="12" xfId="0" applyFill="1" applyBorder="1"/>
    <xf numFmtId="0" fontId="0" fillId="10" borderId="4" xfId="0" applyFill="1" applyBorder="1"/>
    <xf numFmtId="0" fontId="6" fillId="10" borderId="4" xfId="0" applyFont="1" applyFill="1" applyBorder="1"/>
    <xf numFmtId="0" fontId="6" fillId="10" borderId="14" xfId="0" applyFont="1" applyFill="1" applyBorder="1"/>
    <xf numFmtId="0" fontId="14" fillId="4" borderId="23" xfId="0" applyFont="1" applyFill="1" applyBorder="1" applyAlignment="1">
      <alignment horizontal="center"/>
    </xf>
    <xf numFmtId="14" fontId="24" fillId="2" borderId="17" xfId="0" applyNumberFormat="1" applyFont="1" applyFill="1" applyBorder="1" applyAlignment="1" applyProtection="1">
      <alignment horizontal="left"/>
      <protection locked="0"/>
    </xf>
    <xf numFmtId="14" fontId="24" fillId="2" borderId="24" xfId="0" applyNumberFormat="1" applyFont="1" applyFill="1" applyBorder="1" applyAlignment="1" applyProtection="1">
      <alignment horizontal="left"/>
      <protection locked="0"/>
    </xf>
    <xf numFmtId="14" fontId="24" fillId="2" borderId="19" xfId="0" applyNumberFormat="1" applyFont="1" applyFill="1" applyBorder="1" applyAlignment="1" applyProtection="1">
      <alignment horizontal="left"/>
      <protection locked="0"/>
    </xf>
    <xf numFmtId="14" fontId="24" fillId="2" borderId="21" xfId="0" applyNumberFormat="1" applyFont="1" applyFill="1" applyBorder="1" applyAlignment="1" applyProtection="1">
      <alignment horizontal="left"/>
      <protection locked="0"/>
    </xf>
    <xf numFmtId="0" fontId="28" fillId="4" borderId="22" xfId="0" applyFont="1" applyFill="1" applyBorder="1" applyAlignment="1">
      <alignment horizontal="right"/>
    </xf>
    <xf numFmtId="1" fontId="23" fillId="11" borderId="6" xfId="0" applyNumberFormat="1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>
      <alignment horizontal="centerContinuous"/>
    </xf>
    <xf numFmtId="164" fontId="3" fillId="7" borderId="10" xfId="0" applyNumberFormat="1" applyFont="1" applyFill="1" applyBorder="1" applyAlignment="1">
      <alignment horizontal="centerContinuous"/>
    </xf>
    <xf numFmtId="164" fontId="3" fillId="6" borderId="10" xfId="0" applyNumberFormat="1" applyFont="1" applyFill="1" applyBorder="1" applyAlignment="1">
      <alignment horizontal="centerContinuous"/>
    </xf>
    <xf numFmtId="0" fontId="4" fillId="5" borderId="10" xfId="0" applyFont="1" applyFill="1" applyBorder="1"/>
    <xf numFmtId="1" fontId="5" fillId="5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164" fontId="3" fillId="7" borderId="10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left"/>
    </xf>
    <xf numFmtId="164" fontId="29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4" fillId="4" borderId="0" xfId="0" applyFont="1" applyFill="1" applyAlignment="1">
      <alignment horizontal="right"/>
    </xf>
    <xf numFmtId="0" fontId="33" fillId="0" borderId="0" xfId="0" applyFont="1"/>
    <xf numFmtId="0" fontId="15" fillId="5" borderId="9" xfId="0" applyFont="1" applyFill="1" applyBorder="1" applyAlignment="1">
      <alignment horizontal="center"/>
    </xf>
    <xf numFmtId="0" fontId="35" fillId="0" borderId="0" xfId="0" applyFont="1"/>
    <xf numFmtId="1" fontId="23" fillId="11" borderId="0" xfId="0" applyNumberFormat="1" applyFont="1" applyFill="1" applyBorder="1" applyAlignment="1" applyProtection="1">
      <alignment horizontal="center"/>
      <protection locked="0"/>
    </xf>
    <xf numFmtId="0" fontId="36" fillId="14" borderId="7" xfId="0" applyFont="1" applyFill="1" applyBorder="1" applyAlignment="1">
      <alignment horizontal="center"/>
    </xf>
    <xf numFmtId="0" fontId="36" fillId="15" borderId="13" xfId="0" applyFont="1" applyFill="1" applyBorder="1" applyAlignment="1" applyProtection="1">
      <alignment horizontal="center"/>
      <protection locked="0"/>
    </xf>
    <xf numFmtId="0" fontId="37" fillId="4" borderId="3" xfId="0" applyFont="1" applyFill="1" applyBorder="1" applyAlignment="1">
      <alignment horizontal="center"/>
    </xf>
    <xf numFmtId="1" fontId="8" fillId="12" borderId="11" xfId="0" applyNumberFormat="1" applyFont="1" applyFill="1" applyBorder="1"/>
    <xf numFmtId="0" fontId="8" fillId="12" borderId="10" xfId="0" applyFont="1" applyFill="1" applyBorder="1"/>
    <xf numFmtId="0" fontId="8" fillId="12" borderId="10" xfId="0" applyFont="1" applyFill="1" applyBorder="1" applyAlignment="1">
      <alignment horizontal="center"/>
    </xf>
    <xf numFmtId="164" fontId="8" fillId="12" borderId="10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2" fontId="24" fillId="4" borderId="34" xfId="0" applyNumberFormat="1" applyFont="1" applyFill="1" applyBorder="1" applyAlignment="1">
      <alignment horizontal="center"/>
    </xf>
    <xf numFmtId="1" fontId="14" fillId="4" borderId="2" xfId="0" applyNumberFormat="1" applyFont="1" applyFill="1" applyBorder="1" applyAlignment="1">
      <alignment horizontal="center"/>
    </xf>
    <xf numFmtId="2" fontId="8" fillId="4" borderId="0" xfId="0" applyNumberFormat="1" applyFont="1" applyFill="1" applyAlignment="1">
      <alignment horizontal="center"/>
    </xf>
    <xf numFmtId="2" fontId="8" fillId="4" borderId="6" xfId="0" applyNumberFormat="1" applyFont="1" applyFill="1" applyBorder="1" applyAlignment="1">
      <alignment horizontal="center"/>
    </xf>
    <xf numFmtId="1" fontId="23" fillId="2" borderId="15" xfId="0" applyNumberFormat="1" applyFont="1" applyFill="1" applyBorder="1" applyAlignment="1" applyProtection="1">
      <alignment horizontal="center"/>
      <protection locked="0"/>
    </xf>
    <xf numFmtId="1" fontId="23" fillId="2" borderId="16" xfId="0" applyNumberFormat="1" applyFont="1" applyFill="1" applyBorder="1" applyAlignment="1" applyProtection="1">
      <alignment horizontal="center"/>
      <protection locked="0"/>
    </xf>
    <xf numFmtId="1" fontId="23" fillId="2" borderId="13" xfId="0" applyNumberFormat="1" applyFont="1" applyFill="1" applyBorder="1" applyAlignment="1" applyProtection="1">
      <alignment horizontal="center"/>
      <protection locked="0"/>
    </xf>
    <xf numFmtId="0" fontId="36" fillId="16" borderId="37" xfId="0" applyFont="1" applyFill="1" applyBorder="1" applyAlignment="1" applyProtection="1">
      <alignment horizontal="center"/>
      <protection locked="0"/>
    </xf>
    <xf numFmtId="2" fontId="35" fillId="17" borderId="15" xfId="0" applyNumberFormat="1" applyFont="1" applyFill="1" applyBorder="1" applyAlignment="1">
      <alignment horizontal="center"/>
    </xf>
    <xf numFmtId="2" fontId="35" fillId="17" borderId="38" xfId="0" applyNumberFormat="1" applyFont="1" applyFill="1" applyBorder="1" applyAlignment="1">
      <alignment horizontal="center"/>
    </xf>
    <xf numFmtId="2" fontId="35" fillId="17" borderId="39" xfId="0" applyNumberFormat="1" applyFont="1" applyFill="1" applyBorder="1" applyAlignment="1">
      <alignment horizontal="center"/>
    </xf>
    <xf numFmtId="14" fontId="23" fillId="2" borderId="17" xfId="0" applyNumberFormat="1" applyFont="1" applyFill="1" applyBorder="1" applyAlignment="1">
      <alignment horizontal="left"/>
    </xf>
    <xf numFmtId="14" fontId="23" fillId="2" borderId="40" xfId="0" applyNumberFormat="1" applyFont="1" applyFill="1" applyBorder="1" applyAlignment="1">
      <alignment horizontal="left"/>
    </xf>
    <xf numFmtId="14" fontId="23" fillId="2" borderId="18" xfId="0" applyNumberFormat="1" applyFont="1" applyFill="1" applyBorder="1" applyAlignment="1">
      <alignment horizontal="left"/>
    </xf>
    <xf numFmtId="14" fontId="23" fillId="2" borderId="41" xfId="0" applyNumberFormat="1" applyFont="1" applyFill="1" applyBorder="1" applyAlignment="1">
      <alignment horizontal="left"/>
    </xf>
    <xf numFmtId="14" fontId="23" fillId="2" borderId="20" xfId="0" applyNumberFormat="1" applyFont="1" applyFill="1" applyBorder="1" applyAlignment="1">
      <alignment horizontal="left"/>
    </xf>
    <xf numFmtId="14" fontId="23" fillId="2" borderId="14" xfId="0" applyNumberFormat="1" applyFont="1" applyFill="1" applyBorder="1" applyAlignment="1">
      <alignment horizontal="left"/>
    </xf>
    <xf numFmtId="14" fontId="23" fillId="2" borderId="17" xfId="0" applyNumberFormat="1" applyFont="1" applyFill="1" applyBorder="1" applyAlignment="1" applyProtection="1">
      <alignment horizontal="left"/>
      <protection locked="0"/>
    </xf>
    <xf numFmtId="14" fontId="23" fillId="2" borderId="24" xfId="0" applyNumberFormat="1" applyFont="1" applyFill="1" applyBorder="1" applyAlignment="1" applyProtection="1">
      <alignment horizontal="left"/>
      <protection locked="0"/>
    </xf>
    <xf numFmtId="14" fontId="23" fillId="2" borderId="19" xfId="0" applyNumberFormat="1" applyFont="1" applyFill="1" applyBorder="1" applyAlignment="1" applyProtection="1">
      <alignment horizontal="left"/>
      <protection locked="0"/>
    </xf>
    <xf numFmtId="14" fontId="23" fillId="2" borderId="21" xfId="0" applyNumberFormat="1" applyFont="1" applyFill="1" applyBorder="1" applyAlignment="1" applyProtection="1">
      <alignment horizontal="left"/>
      <protection locked="0"/>
    </xf>
    <xf numFmtId="0" fontId="15" fillId="4" borderId="1" xfId="0" applyFont="1" applyFill="1" applyBorder="1" applyAlignment="1">
      <alignment horizontal="center"/>
    </xf>
    <xf numFmtId="1" fontId="6" fillId="18" borderId="32" xfId="0" applyNumberFormat="1" applyFont="1" applyFill="1" applyBorder="1"/>
    <xf numFmtId="1" fontId="6" fillId="19" borderId="27" xfId="0" applyNumberFormat="1" applyFont="1" applyFill="1" applyBorder="1"/>
    <xf numFmtId="0" fontId="6" fillId="20" borderId="27" xfId="0" applyFont="1" applyFill="1" applyBorder="1" applyAlignment="1">
      <alignment horizontal="center"/>
    </xf>
    <xf numFmtId="164" fontId="8" fillId="20" borderId="27" xfId="0" applyNumberFormat="1" applyFont="1" applyFill="1" applyBorder="1" applyAlignment="1">
      <alignment horizontal="center"/>
    </xf>
    <xf numFmtId="0" fontId="19" fillId="20" borderId="27" xfId="0" applyFont="1" applyFill="1" applyBorder="1" applyAlignment="1">
      <alignment horizontal="center"/>
    </xf>
    <xf numFmtId="2" fontId="6" fillId="20" borderId="27" xfId="0" applyNumberFormat="1" applyFont="1" applyFill="1" applyBorder="1" applyAlignment="1">
      <alignment horizontal="center"/>
    </xf>
    <xf numFmtId="2" fontId="7" fillId="20" borderId="27" xfId="0" applyNumberFormat="1" applyFont="1" applyFill="1" applyBorder="1" applyAlignment="1">
      <alignment horizontal="center"/>
    </xf>
    <xf numFmtId="1" fontId="7" fillId="20" borderId="27" xfId="0" applyNumberFormat="1" applyFont="1" applyFill="1" applyBorder="1" applyAlignment="1">
      <alignment horizontal="center"/>
    </xf>
    <xf numFmtId="2" fontId="8" fillId="20" borderId="28" xfId="0" applyNumberFormat="1" applyFont="1" applyFill="1" applyBorder="1" applyAlignment="1">
      <alignment horizontal="center"/>
    </xf>
    <xf numFmtId="2" fontId="8" fillId="20" borderId="5" xfId="0" applyNumberFormat="1" applyFont="1" applyFill="1" applyBorder="1" applyAlignment="1">
      <alignment horizontal="center"/>
    </xf>
    <xf numFmtId="14" fontId="8" fillId="20" borderId="8" xfId="0" applyNumberFormat="1" applyFont="1" applyFill="1" applyBorder="1" applyAlignment="1">
      <alignment horizontal="center"/>
    </xf>
    <xf numFmtId="14" fontId="27" fillId="20" borderId="36" xfId="0" applyNumberFormat="1" applyFont="1" applyFill="1" applyBorder="1" applyAlignment="1">
      <alignment horizontal="center"/>
    </xf>
    <xf numFmtId="164" fontId="8" fillId="20" borderId="26" xfId="0" applyNumberFormat="1" applyFont="1" applyFill="1" applyBorder="1" applyAlignment="1">
      <alignment horizontal="center"/>
    </xf>
    <xf numFmtId="2" fontId="8" fillId="20" borderId="35" xfId="0" applyNumberFormat="1" applyFont="1" applyFill="1" applyBorder="1" applyAlignment="1">
      <alignment horizontal="center"/>
    </xf>
    <xf numFmtId="14" fontId="8" fillId="20" borderId="5" xfId="0" applyNumberFormat="1" applyFont="1" applyFill="1" applyBorder="1" applyAlignment="1">
      <alignment horizontal="center"/>
    </xf>
    <xf numFmtId="1" fontId="6" fillId="18" borderId="30" xfId="0" applyNumberFormat="1" applyFont="1" applyFill="1" applyBorder="1"/>
    <xf numFmtId="1" fontId="6" fillId="19" borderId="26" xfId="0" applyNumberFormat="1" applyFont="1" applyFill="1" applyBorder="1"/>
    <xf numFmtId="0" fontId="6" fillId="20" borderId="26" xfId="0" applyFont="1" applyFill="1" applyBorder="1" applyAlignment="1">
      <alignment horizontal="center"/>
    </xf>
    <xf numFmtId="0" fontId="19" fillId="20" borderId="26" xfId="0" applyFont="1" applyFill="1" applyBorder="1" applyAlignment="1">
      <alignment horizontal="center"/>
    </xf>
    <xf numFmtId="1" fontId="7" fillId="20" borderId="26" xfId="0" applyNumberFormat="1" applyFont="1" applyFill="1" applyBorder="1" applyAlignment="1">
      <alignment horizontal="center"/>
    </xf>
    <xf numFmtId="1" fontId="6" fillId="18" borderId="31" xfId="0" applyNumberFormat="1" applyFont="1" applyFill="1" applyBorder="1"/>
    <xf numFmtId="1" fontId="6" fillId="19" borderId="29" xfId="0" applyNumberFormat="1" applyFont="1" applyFill="1" applyBorder="1"/>
    <xf numFmtId="0" fontId="6" fillId="20" borderId="29" xfId="0" applyFont="1" applyFill="1" applyBorder="1" applyAlignment="1">
      <alignment horizontal="center"/>
    </xf>
    <xf numFmtId="164" fontId="8" fillId="20" borderId="29" xfId="0" applyNumberFormat="1" applyFont="1" applyFill="1" applyBorder="1" applyAlignment="1">
      <alignment horizontal="center"/>
    </xf>
    <xf numFmtId="0" fontId="19" fillId="20" borderId="29" xfId="0" applyFont="1" applyFill="1" applyBorder="1" applyAlignment="1">
      <alignment horizontal="center"/>
    </xf>
    <xf numFmtId="1" fontId="7" fillId="20" borderId="29" xfId="0" applyNumberFormat="1" applyFont="1" applyFill="1" applyBorder="1" applyAlignment="1">
      <alignment horizontal="center"/>
    </xf>
    <xf numFmtId="14" fontId="8" fillId="20" borderId="9" xfId="0" applyNumberFormat="1" applyFont="1" applyFill="1" applyBorder="1" applyAlignment="1">
      <alignment horizontal="center"/>
    </xf>
    <xf numFmtId="14" fontId="27" fillId="20" borderId="6" xfId="0" applyNumberFormat="1" applyFont="1" applyFill="1" applyBorder="1" applyAlignment="1">
      <alignment horizontal="center"/>
    </xf>
    <xf numFmtId="0" fontId="37" fillId="21" borderId="11" xfId="0" applyFont="1" applyFill="1" applyBorder="1" applyAlignment="1">
      <alignment horizontal="center"/>
    </xf>
    <xf numFmtId="2" fontId="34" fillId="2" borderId="42" xfId="0" applyNumberFormat="1" applyFont="1" applyFill="1" applyBorder="1" applyAlignment="1" applyProtection="1">
      <alignment horizontal="center"/>
      <protection locked="0"/>
    </xf>
    <xf numFmtId="2" fontId="30" fillId="4" borderId="33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25" fillId="13" borderId="22" xfId="0" applyFont="1" applyFill="1" applyBorder="1" applyAlignment="1">
      <alignment horizontal="center"/>
    </xf>
    <xf numFmtId="0" fontId="25" fillId="13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21" fillId="7" borderId="22" xfId="0" applyFont="1" applyFill="1" applyBorder="1" applyAlignment="1">
      <alignment horizontal="left"/>
    </xf>
    <xf numFmtId="0" fontId="21" fillId="7" borderId="0" xfId="0" applyFont="1" applyFill="1" applyAlignment="1">
      <alignment horizontal="left"/>
    </xf>
    <xf numFmtId="0" fontId="22" fillId="10" borderId="11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2" fillId="10" borderId="12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left"/>
    </xf>
    <xf numFmtId="0" fontId="21" fillId="5" borderId="10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left"/>
    </xf>
    <xf numFmtId="0" fontId="21" fillId="4" borderId="2" xfId="0" applyFont="1" applyFill="1" applyBorder="1" applyAlignment="1">
      <alignment horizontal="left"/>
    </xf>
    <xf numFmtId="0" fontId="21" fillId="4" borderId="3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4"/>
  <sheetViews>
    <sheetView tabSelected="1" zoomScaleNormal="100" workbookViewId="0">
      <selection activeCell="C9" sqref="C9"/>
    </sheetView>
  </sheetViews>
  <sheetFormatPr defaultRowHeight="13.2" x14ac:dyDescent="0.25"/>
  <cols>
    <col min="1" max="1" width="2.6640625" style="61" customWidth="1"/>
    <col min="2" max="2" width="2.88671875" customWidth="1"/>
    <col min="3" max="3" width="11" style="103" customWidth="1"/>
    <col min="4" max="4" width="12" style="103" customWidth="1"/>
    <col min="5" max="5" width="13.109375" style="103" customWidth="1"/>
    <col min="6" max="6" width="12" style="103" hidden="1" customWidth="1"/>
    <col min="7" max="7" width="11.88671875" hidden="1" customWidth="1"/>
    <col min="8" max="8" width="11.109375" hidden="1" customWidth="1"/>
    <col min="9" max="9" width="12.109375" customWidth="1"/>
    <col min="10" max="10" width="12.33203125" customWidth="1"/>
    <col min="11" max="11" width="5.5546875" customWidth="1"/>
    <col min="12" max="13" width="8.88671875" hidden="1" customWidth="1"/>
    <col min="14" max="14" width="9" customWidth="1"/>
    <col min="15" max="15" width="6.33203125" customWidth="1"/>
    <col min="16" max="16" width="6.6640625" customWidth="1"/>
    <col min="17" max="18" width="8.88671875" hidden="1" customWidth="1"/>
    <col min="19" max="19" width="7.44140625" customWidth="1"/>
    <col min="20" max="20" width="8.88671875" hidden="1" customWidth="1"/>
    <col min="21" max="21" width="8.33203125" customWidth="1"/>
    <col min="22" max="23" width="8.88671875" hidden="1" customWidth="1"/>
    <col min="24" max="24" width="7.5546875" hidden="1" customWidth="1"/>
    <col min="25" max="25" width="5.88671875" hidden="1" customWidth="1"/>
    <col min="26" max="26" width="5.44140625" hidden="1" customWidth="1"/>
    <col min="27" max="27" width="10.33203125" customWidth="1"/>
    <col min="28" max="28" width="8.88671875" hidden="1" customWidth="1"/>
    <col min="29" max="29" width="0.109375" customWidth="1"/>
    <col min="30" max="30" width="19.5546875" customWidth="1"/>
    <col min="31" max="32" width="8.88671875" hidden="1" customWidth="1"/>
    <col min="33" max="33" width="3.88671875" customWidth="1"/>
  </cols>
  <sheetData>
    <row r="1" spans="1:40" ht="13.5" customHeight="1" thickBot="1" x14ac:dyDescent="0.35">
      <c r="A1" s="7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58"/>
      <c r="AF1" s="58"/>
      <c r="AG1" s="76"/>
    </row>
    <row r="2" spans="1:40" ht="13.8" thickBot="1" x14ac:dyDescent="0.3">
      <c r="A2" s="72"/>
      <c r="B2" s="179" t="s">
        <v>1</v>
      </c>
      <c r="C2" s="180"/>
      <c r="D2" s="181"/>
      <c r="E2" s="182"/>
      <c r="F2" s="182"/>
      <c r="G2" s="182"/>
      <c r="H2" s="182"/>
      <c r="I2" s="182"/>
      <c r="J2" s="183"/>
      <c r="K2" s="87"/>
      <c r="L2" s="87"/>
      <c r="M2" s="87"/>
      <c r="N2" s="87"/>
      <c r="O2" s="88"/>
      <c r="P2" s="88"/>
      <c r="Q2" s="89"/>
      <c r="R2" s="89"/>
      <c r="S2" s="90"/>
      <c r="T2" s="91"/>
      <c r="U2" s="91"/>
      <c r="V2" s="92"/>
      <c r="W2" s="93"/>
      <c r="X2" s="93"/>
      <c r="Y2" s="93"/>
      <c r="Z2" s="93"/>
      <c r="AA2" s="94"/>
      <c r="AB2" s="93"/>
      <c r="AC2" s="93"/>
      <c r="AD2" s="95"/>
      <c r="AE2" s="1"/>
      <c r="AF2" s="1"/>
      <c r="AG2" s="77"/>
    </row>
    <row r="3" spans="1:40" ht="13.8" thickBot="1" x14ac:dyDescent="0.3">
      <c r="A3" s="72"/>
      <c r="B3" s="174" t="s">
        <v>2</v>
      </c>
      <c r="C3" s="175"/>
      <c r="D3" s="181"/>
      <c r="E3" s="182"/>
      <c r="F3" s="182"/>
      <c r="G3" s="182"/>
      <c r="H3" s="182"/>
      <c r="I3" s="183"/>
      <c r="J3" s="69"/>
      <c r="K3" s="41"/>
      <c r="L3" s="41"/>
      <c r="M3" s="41"/>
      <c r="N3" s="41"/>
      <c r="O3" s="42"/>
      <c r="P3" s="42"/>
      <c r="Q3" s="35"/>
      <c r="R3" s="35"/>
      <c r="S3" s="34"/>
      <c r="T3" s="43"/>
      <c r="U3" s="43"/>
      <c r="V3" s="44"/>
      <c r="W3" s="45"/>
      <c r="X3" s="45"/>
      <c r="Y3" s="45"/>
      <c r="Z3" s="45"/>
      <c r="AA3" s="46"/>
      <c r="AB3" s="45"/>
      <c r="AC3" s="45"/>
      <c r="AD3" s="47"/>
      <c r="AE3" s="1"/>
      <c r="AF3" s="1"/>
      <c r="AG3" s="77"/>
    </row>
    <row r="4" spans="1:40" ht="13.8" thickBot="1" x14ac:dyDescent="0.3">
      <c r="A4" s="72"/>
      <c r="B4" s="170" t="s">
        <v>3</v>
      </c>
      <c r="C4" s="171"/>
      <c r="D4" s="86"/>
      <c r="E4" s="106"/>
      <c r="F4" s="106"/>
      <c r="G4" s="36"/>
      <c r="H4" s="36"/>
      <c r="I4" s="37"/>
      <c r="J4" s="70" t="str">
        <f>"/ "&amp;D4+1</f>
        <v>/ 1</v>
      </c>
      <c r="K4" s="15"/>
      <c r="L4" s="40"/>
      <c r="M4" s="36"/>
      <c r="N4" s="36"/>
      <c r="O4" s="36"/>
      <c r="P4" s="38"/>
      <c r="Q4" s="36"/>
      <c r="R4" s="39"/>
      <c r="S4" s="40"/>
      <c r="T4" s="40"/>
      <c r="U4" s="40"/>
      <c r="V4" s="40"/>
      <c r="W4" s="40"/>
      <c r="X4" s="40"/>
      <c r="Y4" s="40"/>
      <c r="Z4" s="40"/>
      <c r="AA4" s="48"/>
      <c r="AB4" s="40"/>
      <c r="AC4" s="40"/>
      <c r="AD4" s="49"/>
      <c r="AE4" s="2"/>
      <c r="AF4" s="3"/>
      <c r="AG4" s="78"/>
    </row>
    <row r="5" spans="1:40" ht="13.8" thickBot="1" x14ac:dyDescent="0.3">
      <c r="A5" s="72"/>
      <c r="B5" s="50"/>
      <c r="C5" s="51"/>
      <c r="D5" s="104"/>
      <c r="E5" s="104"/>
      <c r="F5" s="104"/>
      <c r="G5" s="52"/>
      <c r="H5" s="52"/>
      <c r="I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5"/>
      <c r="Z5" s="55"/>
      <c r="AA5" s="56"/>
      <c r="AB5" s="55"/>
      <c r="AC5" s="55"/>
      <c r="AD5" s="57"/>
      <c r="AE5" s="2"/>
      <c r="AF5" s="2"/>
      <c r="AG5" s="78"/>
    </row>
    <row r="6" spans="1:40" ht="13.8" thickBot="1" x14ac:dyDescent="0.3">
      <c r="A6" s="72"/>
      <c r="B6" s="21" t="s">
        <v>4</v>
      </c>
      <c r="C6" s="22"/>
      <c r="D6" s="22"/>
      <c r="E6" s="22"/>
      <c r="F6" s="22"/>
      <c r="G6" s="22"/>
      <c r="H6" s="22"/>
      <c r="I6" s="23"/>
      <c r="J6" s="24"/>
      <c r="K6" s="22"/>
      <c r="L6" s="22"/>
      <c r="M6" s="22"/>
      <c r="N6" s="25"/>
      <c r="O6" s="26"/>
      <c r="P6" s="26"/>
      <c r="Q6" s="26"/>
      <c r="R6" s="27"/>
      <c r="S6" s="28"/>
      <c r="T6" s="28"/>
      <c r="U6" s="28"/>
      <c r="V6" s="29"/>
      <c r="W6" s="30"/>
      <c r="X6" s="31"/>
      <c r="Y6" s="31"/>
      <c r="Z6" s="31"/>
      <c r="AA6" s="26"/>
      <c r="AB6" s="26"/>
      <c r="AC6" s="32"/>
      <c r="AD6" s="33"/>
      <c r="AE6" s="59"/>
      <c r="AF6" s="59"/>
      <c r="AG6" s="78"/>
    </row>
    <row r="7" spans="1:40" ht="13.8" thickBot="1" x14ac:dyDescent="0.3">
      <c r="A7" s="72"/>
      <c r="B7" s="101" t="s">
        <v>5</v>
      </c>
      <c r="C7" s="172" t="s">
        <v>6</v>
      </c>
      <c r="D7" s="173"/>
      <c r="E7" s="165" t="s">
        <v>31</v>
      </c>
      <c r="F7" s="107" t="s">
        <v>33</v>
      </c>
      <c r="G7" s="4"/>
      <c r="H7" s="4"/>
      <c r="I7" s="168" t="s">
        <v>35</v>
      </c>
      <c r="J7" s="169"/>
      <c r="K7" s="96" t="s">
        <v>7</v>
      </c>
      <c r="L7" s="18" t="s">
        <v>8</v>
      </c>
      <c r="M7" s="97" t="s">
        <v>9</v>
      </c>
      <c r="N7" s="96" t="s">
        <v>10</v>
      </c>
      <c r="O7" s="98" t="s">
        <v>11</v>
      </c>
      <c r="P7" s="99" t="s">
        <v>12</v>
      </c>
      <c r="Q7" s="5" t="s">
        <v>13</v>
      </c>
      <c r="R7" s="116" t="s">
        <v>14</v>
      </c>
      <c r="S7" s="16" t="s">
        <v>15</v>
      </c>
      <c r="T7" s="6" t="s">
        <v>16</v>
      </c>
      <c r="U7" s="13" t="s">
        <v>17</v>
      </c>
      <c r="V7" s="5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14" t="s">
        <v>23</v>
      </c>
      <c r="AB7" s="7" t="s">
        <v>24</v>
      </c>
      <c r="AC7" s="8" t="s">
        <v>25</v>
      </c>
      <c r="AD7" s="109" t="s">
        <v>36</v>
      </c>
      <c r="AE7" s="59" t="s">
        <v>26</v>
      </c>
      <c r="AF7" s="59"/>
      <c r="AG7" s="78"/>
    </row>
    <row r="8" spans="1:40" ht="14.4" thickTop="1" thickBot="1" x14ac:dyDescent="0.3">
      <c r="A8" s="72"/>
      <c r="B8" s="85"/>
      <c r="C8" s="102" t="s">
        <v>27</v>
      </c>
      <c r="D8" s="166">
        <v>0</v>
      </c>
      <c r="E8" s="108" t="s">
        <v>32</v>
      </c>
      <c r="F8" s="122" t="s">
        <v>34</v>
      </c>
      <c r="G8" s="17"/>
      <c r="H8" s="17"/>
      <c r="I8" s="80" t="s">
        <v>28</v>
      </c>
      <c r="J8" s="100" t="s">
        <v>29</v>
      </c>
      <c r="K8" s="110" t="s">
        <v>30</v>
      </c>
      <c r="L8" s="111"/>
      <c r="M8" s="111"/>
      <c r="N8" s="112"/>
      <c r="O8" s="113"/>
      <c r="P8" s="167">
        <v>0</v>
      </c>
      <c r="Q8" s="9"/>
      <c r="R8" s="10"/>
      <c r="S8" s="115">
        <f>SUM(S9:S34)+P8</f>
        <v>0</v>
      </c>
      <c r="T8" s="11"/>
      <c r="U8" s="11"/>
      <c r="V8" s="12"/>
      <c r="W8" s="19"/>
      <c r="X8" s="19">
        <f>IF(D8&lt;&gt;"",D8,Q8)</f>
        <v>0</v>
      </c>
      <c r="Y8" s="9"/>
      <c r="Z8" s="9"/>
      <c r="AA8" s="117">
        <f>IF(Z8&lt;&gt;"",X8+Z8,X8)</f>
        <v>0</v>
      </c>
      <c r="AB8" s="118">
        <f>IF(K8&lt;&gt;K9,IF(U8="ja",INDEX(data,MATCH(K8,schooljaren,0)-1,22),AA8),"")</f>
        <v>0</v>
      </c>
      <c r="AC8" s="20"/>
      <c r="AD8" s="114"/>
      <c r="AE8" s="59" t="str">
        <f t="shared" ref="AE8:AE34" si="0">IF(AD8&lt;&gt;"",IF(MONTH(AD8)&lt;9,YEAR(AD8)-1,YEAR(AD8)),"")</f>
        <v/>
      </c>
      <c r="AF8" s="59"/>
      <c r="AG8" s="78"/>
    </row>
    <row r="9" spans="1:40" ht="15" thickBot="1" x14ac:dyDescent="0.35">
      <c r="A9" s="73"/>
      <c r="B9" s="62"/>
      <c r="C9" s="132"/>
      <c r="D9" s="133"/>
      <c r="E9" s="119"/>
      <c r="F9" s="123" t="str">
        <f>IF(OR(E9&gt;145,E9&lt;20),"",N9*(1-INT(IF(E9&lt;25,E9+5,IF(E9&gt;74,75,E9+0))/25)/4))</f>
        <v/>
      </c>
      <c r="G9" s="126" t="str">
        <f>IF(AND(C9="",D9=""),IF(AND(I9="",J9=""),"",IF(AND(C9="",D9=""),I9,"fout")),IF(AND(I9="",J9=""),C9,”fout”))</f>
        <v/>
      </c>
      <c r="H9" s="127" t="str">
        <f>IF(AND($C9="",$D9=""),IF(AND($I9="",$J9=""),"",$I9-1),D9)</f>
        <v/>
      </c>
      <c r="I9" s="81"/>
      <c r="J9" s="82"/>
      <c r="K9" s="137" t="str">
        <f>+IF(AND(G9 &lt;&gt; "",H9 &lt;&gt; "")=TRUE,IF(AND(MONTH(G9) &gt; 8,MONTH(G9) &lt; 13 ) = TRUE,YEAR(G9),YEAR(G9)-1),"")</f>
        <v/>
      </c>
      <c r="L9" s="138" t="str">
        <f t="shared" ref="L9:L34" si="1">IF(K9=K8,IF(L8="volledig","volledig",""),IF(B9="x","volledig",""))</f>
        <v/>
      </c>
      <c r="M9" s="138">
        <f t="shared" ref="M9:M34" si="2">IF(AND(K9=schooljaar,I9&lt;&gt; "",J9&lt;&gt;"",S9&gt;0)=TRUE,  M8+1,IF(K9=schooljaar,M8,0))</f>
        <v>0</v>
      </c>
      <c r="N9" s="139" t="str">
        <f>IF(AND(G9&lt;&gt;"",H9&lt;&gt;"")=TRUE,H9-G9+1,"")</f>
        <v/>
      </c>
      <c r="O9" s="140" t="str">
        <f>IF(AND(G9&lt;&gt;"",H9&lt;&gt;"")=TRUE,IF(K9=K8,IF(U8="ja",0,IF(N9/10&lt;Y8,N9/10,Y8)),IF(N9&lt;=300,N9/10,30)),"")</f>
        <v/>
      </c>
      <c r="P9" s="141" t="str">
        <f>IF(AND(G9&lt;&gt;"",H9&lt;&gt;"")=TRUE,IF(N9/10&lt;&gt;O9,"X",""),"")</f>
        <v/>
      </c>
      <c r="Q9" s="140" t="str">
        <f>IF(AND(G9&lt;&gt;"",H9&lt;&gt;"")=TRUE,IF(K9=K8,IF(U8="ja",0,O9+AA8),IF(U8="ja",O9+AB8,O9+AA8)),"")</f>
        <v/>
      </c>
      <c r="R9" s="142" t="str">
        <f>IF(AND(I9="",J9="",F9&gt;0=TRUE),F9,IF(AND(I9&lt;&gt;"",J9&lt;&gt;"",F9=""=TRUE),IF(AND(I9&lt;&gt;"",J9&lt;&gt;"")=TRUE,J9-I9+1,"")))</f>
        <v/>
      </c>
      <c r="S9" s="143" t="str">
        <f>IF(R9=FALSE,"FOUT",IF(R9&lt;&gt;"",IF(Q9&lt;=R9,IF(K9=K8,IF(L9="volledig",IF(Q9&lt;(30-T8),IF(R9&lt;30-T8,R9,30-T8),INT(Q9)),INT(Q9)),IF(Q9&lt;30,IF(L9="volledig",IF(R9&gt;30,30,R9),INT(Q9)),INT(Q9))),R9),""))</f>
        <v/>
      </c>
      <c r="T9" s="143" t="str">
        <f>IF(AND(G9&lt;&gt;"",H9&lt;&gt;"")=TRUE,IF(K9=K8,IF(S9&lt;&gt;"",S9+T8,T8),IF(S9&lt;&gt;"",S9,0)),"")</f>
        <v/>
      </c>
      <c r="U9" s="144" t="str">
        <f>IF(AND(G9&lt;&gt;"",H9&lt;&gt;"")=TRUE,IF(K9=K8,IF(S9&lt;&gt;"",IF(U8="ja","ja",IF(S9&gt;Q9,"ja","")),U8),IF(AND(S9&lt;&gt;"",S9&gt;Q9)=TRUE,"ja","")),"")</f>
        <v/>
      </c>
      <c r="V9" s="140" t="str">
        <f>IF(OR(E9&lt;&gt;"",AND(I9&lt;&gt;"",J9&lt;&gt;""))=TRUE,IF(U9="ja","", IF(Q9-S9&lt;=0,"",Q9-S9 )),"")</f>
        <v/>
      </c>
      <c r="W9" s="140" t="str">
        <f>IF(V9&lt;&gt;"",IF(U9="ja","",S9/10+V9),"")</f>
        <v/>
      </c>
      <c r="X9" s="140" t="str">
        <f>IF(W9&lt;&gt;"",W9,Q9)</f>
        <v/>
      </c>
      <c r="Y9" s="140" t="str">
        <f>IF(AND(G9&lt;&gt;"",H9&lt;&gt;""),IF(U9&lt;&gt;"ja",IF(K9=K8,IF(R9&lt;&gt;"",Y8-O9-S9/10,Y8-O9),IF(R9&lt;&gt;"",30-O9-S9/10,30-O9)),""),"")</f>
        <v/>
      </c>
      <c r="Z9" s="140" t="str">
        <f>IF(AND(G9&lt;&gt;"",H9&lt;&gt;"")=TRUE,IF(Y9&lt;0,Y9,0),"")</f>
        <v/>
      </c>
      <c r="AA9" s="145" t="str">
        <f t="shared" ref="AA9:AA10" si="3">IF(U9="ja",0,IF(Z9&lt;&gt;"",X9+Z9,X9))</f>
        <v/>
      </c>
      <c r="AB9" s="146">
        <f t="shared" ref="AB9:AB34" si="4">IF(U9="ja",0,IF(K9&lt;&gt;K10,IF(U9="ja",INDEX(data,MATCH(K9,schooljaren,0)-1,22),AA9),0))</f>
        <v>0</v>
      </c>
      <c r="AC9" s="147" t="str">
        <f>IF(J9&lt;&gt;"",IF(AD9="",J9,AD9),"")</f>
        <v/>
      </c>
      <c r="AD9" s="148" t="str">
        <f>+IF(R9 &lt;&gt; "",IF(R9&gt;S9,G9+S9,""),"")</f>
        <v/>
      </c>
      <c r="AE9" s="59" t="str">
        <f t="shared" si="0"/>
        <v/>
      </c>
      <c r="AF9" s="59">
        <f t="shared" ref="AF9:AF34" si="5">IF(AND(K9=schooljaar,AD9&lt;&gt; "")=TRUE,  AF8+1,IF(K9=schooljaar,AF8,0))</f>
        <v>0</v>
      </c>
      <c r="AG9" s="78"/>
    </row>
    <row r="10" spans="1:40" ht="15" thickBot="1" x14ac:dyDescent="0.35">
      <c r="A10" s="73"/>
      <c r="B10" s="63"/>
      <c r="C10" s="65"/>
      <c r="D10" s="134"/>
      <c r="E10" s="120"/>
      <c r="F10" s="124" t="str">
        <f>IF(OR(E10&gt;145,E10&lt;20),"",N10*(1-INT(IF(E10&lt;25,E10+5,IF(E10&gt;74,75,E10+0))/25)/4))</f>
        <v/>
      </c>
      <c r="G10" s="128" t="str">
        <f>IF(AND(C10="",D10=""),IF(AND(I10="",J10=""),"",IF(AND(C10="",D10=""),I10,"fout")),IF(AND(I10="",J10=""),C10,”fout”))</f>
        <v/>
      </c>
      <c r="H10" s="129" t="str">
        <f>IF(AND($C10="",$D10=""),IF(AND($I10="",$J10=""),"",$I10-1),D10)</f>
        <v/>
      </c>
      <c r="I10" s="66"/>
      <c r="J10" s="83"/>
      <c r="K10" s="137" t="str">
        <f t="shared" ref="K10:K34" si="6">+IF(AND(G10 &lt;&gt; "",H10 &lt;&gt; "")=TRUE,IF(AND(MONTH(G10) &gt; 8,MONTH(G10) &lt; 13 ) = TRUE,YEAR(G10),YEAR(G10)-1),"")</f>
        <v/>
      </c>
      <c r="L10" s="138" t="str">
        <f>IF(K10=K9,IF(L9="volledig","volledig",""),IF(B10="x","volledig",""))</f>
        <v/>
      </c>
      <c r="M10" s="138">
        <f t="shared" si="2"/>
        <v>0</v>
      </c>
      <c r="N10" s="139" t="str">
        <f>IF(AND(G10&lt;&gt;"",H10&lt;&gt;"")=TRUE,H10-G10+1,"")</f>
        <v/>
      </c>
      <c r="O10" s="140" t="str">
        <f>IF(AND(G10&lt;&gt;"",H10&lt;&gt;"")=TRUE,IF(K10=K9,IF(U9="ja",0,IF(N10/10&lt;Y9,N10/10,Y9)),IF(N10&lt;=300,N10/10,30)),"")</f>
        <v/>
      </c>
      <c r="P10" s="141" t="str">
        <f>IF(AND(G10&lt;&gt;"",H10&lt;&gt;"")=TRUE,IF(N10/10&lt;&gt;O10,"X",""),"")</f>
        <v/>
      </c>
      <c r="Q10" s="140" t="str">
        <f>IF(AND(G10&lt;&gt;"",H10&lt;&gt;"")=TRUE,IF(K10=K9,IF(U9="ja",0,O10+AA9),IF(U9="ja",O10+AB9,O10+AA9)),"")</f>
        <v/>
      </c>
      <c r="R10" s="142" t="str">
        <f t="shared" ref="R10:R34" si="7">IF(AND(I10="",J10="",F10&gt;0=TRUE),F10,IF(AND(I10&lt;&gt;"",J10&lt;&gt;"",F10=""=TRUE),IF(AND(I10&lt;&gt;"",J10&lt;&gt;"")=TRUE,J10-I10+1,"")))</f>
        <v/>
      </c>
      <c r="S10" s="143" t="str">
        <f t="shared" ref="S10:S34" si="8">IF(R10=FALSE,"FOUT",IF(R10&lt;&gt;"",IF(Q10&lt;=R10,IF(K10=K9,IF(L10="volledig",IF(Q10&lt;(30-T9),IF(R10&lt;30-T9,R10,30-T9),INT(Q10)),INT(Q10)),IF(Q10&lt;30,IF(L10="volledig",IF(R10&gt;30,30,R10),INT(Q10)),INT(Q10))),R10),""))</f>
        <v/>
      </c>
      <c r="T10" s="143" t="str">
        <f t="shared" ref="T10:T34" si="9">IF(AND(G10&lt;&gt;"",H10&lt;&gt;"")=TRUE,IF(K10=K9,IF(S10&lt;&gt;"",S10+T9,T9),IF(S10&lt;&gt;"",S10,0)),"")</f>
        <v/>
      </c>
      <c r="U10" s="144" t="str">
        <f>IF(AND(G10&lt;&gt;"",H10&lt;&gt;"")=TRUE,IF(K10=K9,IF(S10&lt;&gt;"",IF(U9="ja","ja",IF(S10&gt;Q10,"ja","")),U9),IF(AND(S10&lt;&gt;"",S10&gt;Q10)=TRUE,"ja","")),"")</f>
        <v/>
      </c>
      <c r="V10" s="140" t="str">
        <f t="shared" ref="V10:V34" si="10">IF(OR(E10&lt;&gt;"",AND(I10&lt;&gt;"",J10&lt;&gt;""))=TRUE,IF(U10="ja","", IF(Q10-S10&lt;=0,"",Q10-S10 )),"")</f>
        <v/>
      </c>
      <c r="W10" s="149" t="str">
        <f>IF(V10&lt;&gt;"",IF(U10="ja","",S10/10+V10),"")</f>
        <v/>
      </c>
      <c r="X10" s="140" t="str">
        <f>IF(W10&lt;&gt;"",W10,Q10)</f>
        <v/>
      </c>
      <c r="Y10" s="140" t="str">
        <f>IF(AND(G10&lt;&gt;"",H10&lt;&gt;""),IF(U10&lt;&gt;"ja",IF(K10=K9,IF(R10&lt;&gt;"",Y9-O10-S10/10,Y9-O10),IF(R10&lt;&gt;"",30-O10-S10/10,30-O10)),""),"")</f>
        <v/>
      </c>
      <c r="Z10" s="140" t="str">
        <f>IF(AND(G10&lt;&gt;"",H10&lt;&gt;"")=TRUE,IF(Y10&lt;0,Y10,0),"")</f>
        <v/>
      </c>
      <c r="AA10" s="150" t="str">
        <f t="shared" si="3"/>
        <v/>
      </c>
      <c r="AB10" s="146">
        <f t="shared" si="4"/>
        <v>0</v>
      </c>
      <c r="AC10" s="151" t="str">
        <f>IF(J10&lt;&gt;"",IF(AD10="",J10,AD10),"")</f>
        <v/>
      </c>
      <c r="AD10" s="148" t="str">
        <f t="shared" ref="AD10:AD34" si="11">+IF(R10 &lt;&gt; "",IF(R10&gt;S10,G10+S10,""),"")</f>
        <v/>
      </c>
      <c r="AE10" s="59" t="str">
        <f t="shared" si="0"/>
        <v/>
      </c>
      <c r="AF10" s="59">
        <f t="shared" si="5"/>
        <v>0</v>
      </c>
      <c r="AG10" s="78"/>
    </row>
    <row r="11" spans="1:40" ht="15" thickBot="1" x14ac:dyDescent="0.35">
      <c r="A11" s="73"/>
      <c r="B11" s="63"/>
      <c r="C11" s="65"/>
      <c r="D11" s="134"/>
      <c r="E11" s="120"/>
      <c r="F11" s="124" t="str">
        <f t="shared" ref="F11:F34" si="12">IF(OR(E11&gt;145,E11&lt;20),"",N11*(1-INT(IF(E11&lt;25,E11+5,IF(E11&gt;74,75,E11+0))/25)/4))</f>
        <v/>
      </c>
      <c r="G11" s="128" t="str">
        <f>IF(AND(C11="",D11=""),IF(AND(I11="",J11=""),"",IF(AND(C11="",D11=""),I11,"fout")),IF(AND(I11="",J11=""),C11,”fout”))</f>
        <v/>
      </c>
      <c r="H11" s="129" t="str">
        <f>IF(AND($C11="",$D11=""),IF(AND($I11="",$J11=""),"",$I11-1),D11)</f>
        <v/>
      </c>
      <c r="I11" s="66"/>
      <c r="J11" s="83"/>
      <c r="K11" s="152" t="str">
        <f t="shared" si="6"/>
        <v/>
      </c>
      <c r="L11" s="153" t="str">
        <f>IF(K11=K10,IF(L10="volledig","volledig",""),IF(B11="x","volledig",""))</f>
        <v/>
      </c>
      <c r="M11" s="153">
        <f t="shared" si="2"/>
        <v>0</v>
      </c>
      <c r="N11" s="154" t="str">
        <f t="shared" ref="N11:N34" si="13">IF(AND(G11&lt;&gt;"",H11&lt;&gt;"")=TRUE,H11-G11+1,"")</f>
        <v/>
      </c>
      <c r="O11" s="149" t="str">
        <f t="shared" ref="O11:O34" si="14">IF(AND(G11&lt;&gt;"",H11&lt;&gt;"")=TRUE,IF(K11=K10,IF(U10="ja",0,IF(N11/10&lt;Y10,N11/10,Y10)),IF(N11&lt;=300,N11/10,30)),"")</f>
        <v/>
      </c>
      <c r="P11" s="155" t="str">
        <f t="shared" ref="P11:P34" si="15">IF(AND(G11&lt;&gt;"",H11&lt;&gt;"")=TRUE,IF(N11/10&lt;&gt;O11,"X",""),"")</f>
        <v/>
      </c>
      <c r="Q11" s="149" t="str">
        <f>IF(AND(G11&lt;&gt;"",H11&lt;&gt;"")=TRUE,IF(K11=K10,IF(U10="ja",0,O11+AA10),IF(U10="ja",O11+AB10,O11+AA10)),"")</f>
        <v/>
      </c>
      <c r="R11" s="142" t="str">
        <f t="shared" si="7"/>
        <v/>
      </c>
      <c r="S11" s="143" t="str">
        <f t="shared" si="8"/>
        <v/>
      </c>
      <c r="T11" s="143" t="str">
        <f t="shared" si="9"/>
        <v/>
      </c>
      <c r="U11" s="156" t="str">
        <f>IF(AND(G11&lt;&gt;"",H11&lt;&gt;"")=TRUE,IF(K11=K10,IF(S11&lt;&gt;"",IF(U10="ja","ja",IF(S11&gt;Q11,"ja","")),U10),IF(AND(S11&lt;&gt;"",S11&gt;Q11)=TRUE,"ja","")),"")</f>
        <v/>
      </c>
      <c r="V11" s="140" t="str">
        <f t="shared" si="10"/>
        <v/>
      </c>
      <c r="W11" s="149" t="str">
        <f>IF(V11&lt;&gt;"",IF(U11="ja","",S11/10+V11),"")</f>
        <v/>
      </c>
      <c r="X11" s="149" t="str">
        <f>IF(W11&lt;&gt;"",W11,Q11)</f>
        <v/>
      </c>
      <c r="Y11" s="149" t="str">
        <f t="shared" ref="Y11:Y34" si="16">IF(AND(G11&lt;&gt;"",H11&lt;&gt;""),IF(U11&lt;&gt;"ja",IF(K11=K10,IF(R11&lt;&gt;"",Y10-O11-S11/10,Y10-O11),IF(R11&lt;&gt;"",30-O11-S11/10,30-O11)),""),"")</f>
        <v/>
      </c>
      <c r="Z11" s="149" t="str">
        <f>IF(AND(G11&lt;&gt;"",H11&lt;&gt;"")=TRUE,IF(Y11&lt;0,Y11,0),"")</f>
        <v/>
      </c>
      <c r="AA11" s="150" t="str">
        <f>IF(U11="ja",0,IF(Z11&lt;&gt;"",X11+Z11,X11))</f>
        <v/>
      </c>
      <c r="AB11" s="146">
        <f t="shared" si="4"/>
        <v>0</v>
      </c>
      <c r="AC11" s="151" t="str">
        <f t="shared" ref="AC11:AC34" si="17">IF(J11&lt;&gt;"",IF(AD11="",J11,AD11),"")</f>
        <v/>
      </c>
      <c r="AD11" s="148" t="str">
        <f t="shared" si="11"/>
        <v/>
      </c>
      <c r="AE11" s="59" t="str">
        <f t="shared" si="0"/>
        <v/>
      </c>
      <c r="AF11" s="59">
        <f t="shared" si="5"/>
        <v>0</v>
      </c>
      <c r="AG11" s="78"/>
    </row>
    <row r="12" spans="1:40" ht="15" thickBot="1" x14ac:dyDescent="0.35">
      <c r="A12" s="73"/>
      <c r="B12" s="63"/>
      <c r="C12" s="65"/>
      <c r="D12" s="134"/>
      <c r="E12" s="120"/>
      <c r="F12" s="124" t="str">
        <f t="shared" si="12"/>
        <v/>
      </c>
      <c r="G12" s="128" t="str">
        <f>IF(AND(C12="",D12=""),IF(AND(I12="",J12=""),"",IF(AND(C12="",D12=""),I12,"fout")),IF(AND(I12="",J12=""),C12,”fout”))</f>
        <v/>
      </c>
      <c r="H12" s="129" t="str">
        <f t="shared" ref="H12:H34" si="18">IF(AND($C12="",$D12=""),IF(AND($I12="",$J12=""),"",$I12-1),D12)</f>
        <v/>
      </c>
      <c r="I12" s="66"/>
      <c r="J12" s="83"/>
      <c r="K12" s="157" t="str">
        <f t="shared" si="6"/>
        <v/>
      </c>
      <c r="L12" s="158" t="str">
        <f t="shared" si="1"/>
        <v/>
      </c>
      <c r="M12" s="158">
        <f t="shared" si="2"/>
        <v>0</v>
      </c>
      <c r="N12" s="159" t="str">
        <f t="shared" si="13"/>
        <v/>
      </c>
      <c r="O12" s="160" t="str">
        <f t="shared" si="14"/>
        <v/>
      </c>
      <c r="P12" s="161" t="str">
        <f t="shared" si="15"/>
        <v/>
      </c>
      <c r="Q12" s="160" t="str">
        <f t="shared" ref="Q12:Q34" si="19">IF(AND(G12&lt;&gt;"",H12&lt;&gt;"")=TRUE,IF(K12=K11,IF(U11="ja",0,O12+AA11),IF(U11="ja",O12+AB11,O12+AA11)),"")</f>
        <v/>
      </c>
      <c r="R12" s="142" t="str">
        <f t="shared" si="7"/>
        <v/>
      </c>
      <c r="S12" s="143" t="str">
        <f t="shared" si="8"/>
        <v/>
      </c>
      <c r="T12" s="143" t="str">
        <f t="shared" si="9"/>
        <v/>
      </c>
      <c r="U12" s="162" t="str">
        <f t="shared" ref="U12:U34" si="20">IF(AND(G12&lt;&gt;"",H12&lt;&gt;"")=TRUE,IF(K12=K11,IF(S12&lt;&gt;"",IF(U11="ja","ja",IF(S12&gt;Q12,"ja","")),U11),IF(AND(S12&lt;&gt;"",S12&gt;Q12)=TRUE,"ja","")),"")</f>
        <v/>
      </c>
      <c r="V12" s="140" t="str">
        <f t="shared" si="10"/>
        <v/>
      </c>
      <c r="W12" s="160" t="str">
        <f t="shared" ref="W12:W34" si="21">IF(V12&lt;&gt;"",IF(U12="ja","",S12/10+V12),"")</f>
        <v/>
      </c>
      <c r="X12" s="160" t="str">
        <f t="shared" ref="X12:X34" si="22">IF(W12&lt;&gt;"",W12,Q12)</f>
        <v/>
      </c>
      <c r="Y12" s="160" t="str">
        <f t="shared" si="16"/>
        <v/>
      </c>
      <c r="Z12" s="160" t="str">
        <f t="shared" ref="Z12:Z34" si="23">IF(AND(G12&lt;&gt;"",H12&lt;&gt;"")=TRUE,IF(Y12&lt;0,Y12,0),"")</f>
        <v/>
      </c>
      <c r="AA12" s="150" t="str">
        <f t="shared" ref="AA12:AA34" si="24">IF(U12="ja",0,IF(Z12&lt;&gt;"",X12+Z12,X12))</f>
        <v/>
      </c>
      <c r="AB12" s="146">
        <f t="shared" si="4"/>
        <v>0</v>
      </c>
      <c r="AC12" s="151" t="str">
        <f t="shared" si="17"/>
        <v/>
      </c>
      <c r="AD12" s="148" t="str">
        <f t="shared" si="11"/>
        <v/>
      </c>
      <c r="AE12" s="59" t="str">
        <f t="shared" si="0"/>
        <v/>
      </c>
      <c r="AF12" s="59">
        <f t="shared" si="5"/>
        <v>0</v>
      </c>
      <c r="AG12" s="78"/>
      <c r="AN12" s="105"/>
    </row>
    <row r="13" spans="1:40" ht="15" thickBot="1" x14ac:dyDescent="0.35">
      <c r="A13" s="73"/>
      <c r="B13" s="63"/>
      <c r="C13" s="65"/>
      <c r="D13" s="134"/>
      <c r="E13" s="120"/>
      <c r="F13" s="124" t="str">
        <f t="shared" si="12"/>
        <v/>
      </c>
      <c r="G13" s="128" t="str">
        <f>IF(AND(C13="",D13=""),IF(AND(I13="",J13=""),"",IF(AND(C13="",D13=""),I13,"fout")),IF(AND(I13="",J13=""),C13,”fout”))</f>
        <v/>
      </c>
      <c r="H13" s="129" t="str">
        <f t="shared" si="18"/>
        <v/>
      </c>
      <c r="I13" s="66"/>
      <c r="J13" s="83"/>
      <c r="K13" s="137" t="str">
        <f t="shared" si="6"/>
        <v/>
      </c>
      <c r="L13" s="138" t="str">
        <f t="shared" si="1"/>
        <v/>
      </c>
      <c r="M13" s="138">
        <f t="shared" si="2"/>
        <v>0</v>
      </c>
      <c r="N13" s="139" t="str">
        <f t="shared" si="13"/>
        <v/>
      </c>
      <c r="O13" s="140" t="str">
        <f t="shared" si="14"/>
        <v/>
      </c>
      <c r="P13" s="141" t="str">
        <f t="shared" si="15"/>
        <v/>
      </c>
      <c r="Q13" s="140" t="str">
        <f t="shared" si="19"/>
        <v/>
      </c>
      <c r="R13" s="142" t="str">
        <f t="shared" si="7"/>
        <v/>
      </c>
      <c r="S13" s="143" t="str">
        <f t="shared" si="8"/>
        <v/>
      </c>
      <c r="T13" s="143" t="str">
        <f t="shared" si="9"/>
        <v/>
      </c>
      <c r="U13" s="144" t="str">
        <f t="shared" si="20"/>
        <v/>
      </c>
      <c r="V13" s="140" t="str">
        <f t="shared" si="10"/>
        <v/>
      </c>
      <c r="W13" s="140" t="str">
        <f t="shared" si="21"/>
        <v/>
      </c>
      <c r="X13" s="140" t="str">
        <f t="shared" si="22"/>
        <v/>
      </c>
      <c r="Y13" s="140" t="str">
        <f t="shared" si="16"/>
        <v/>
      </c>
      <c r="Z13" s="140" t="str">
        <f t="shared" si="23"/>
        <v/>
      </c>
      <c r="AA13" s="150" t="str">
        <f t="shared" si="24"/>
        <v/>
      </c>
      <c r="AB13" s="146">
        <f t="shared" si="4"/>
        <v>0</v>
      </c>
      <c r="AC13" s="151" t="str">
        <f t="shared" si="17"/>
        <v/>
      </c>
      <c r="AD13" s="148" t="str">
        <f t="shared" si="11"/>
        <v/>
      </c>
      <c r="AE13" s="59" t="str">
        <f t="shared" si="0"/>
        <v/>
      </c>
      <c r="AF13" s="59">
        <f t="shared" si="5"/>
        <v>0</v>
      </c>
      <c r="AG13" s="78"/>
    </row>
    <row r="14" spans="1:40" ht="15" thickBot="1" x14ac:dyDescent="0.35">
      <c r="A14" s="73"/>
      <c r="B14" s="63"/>
      <c r="C14" s="65"/>
      <c r="D14" s="134"/>
      <c r="E14" s="120"/>
      <c r="F14" s="124" t="str">
        <f t="shared" si="12"/>
        <v/>
      </c>
      <c r="G14" s="128" t="str">
        <f>IF(AND(C14="",D14=""),IF(AND(I14="",J14=""),"",IF(AND(C14="",D14=""),I14,"fout")),IF(AND(I14="",J14=""),C14,”fout”))</f>
        <v/>
      </c>
      <c r="H14" s="129" t="str">
        <f t="shared" si="18"/>
        <v/>
      </c>
      <c r="I14" s="66"/>
      <c r="J14" s="83"/>
      <c r="K14" s="157" t="str">
        <f t="shared" si="6"/>
        <v/>
      </c>
      <c r="L14" s="158" t="str">
        <f t="shared" si="1"/>
        <v/>
      </c>
      <c r="M14" s="158">
        <f t="shared" si="2"/>
        <v>0</v>
      </c>
      <c r="N14" s="159" t="str">
        <f t="shared" si="13"/>
        <v/>
      </c>
      <c r="O14" s="160" t="str">
        <f t="shared" si="14"/>
        <v/>
      </c>
      <c r="P14" s="161" t="str">
        <f t="shared" si="15"/>
        <v/>
      </c>
      <c r="Q14" s="160" t="str">
        <f t="shared" si="19"/>
        <v/>
      </c>
      <c r="R14" s="142" t="str">
        <f t="shared" si="7"/>
        <v/>
      </c>
      <c r="S14" s="143" t="str">
        <f t="shared" si="8"/>
        <v/>
      </c>
      <c r="T14" s="143" t="str">
        <f t="shared" si="9"/>
        <v/>
      </c>
      <c r="U14" s="162" t="str">
        <f t="shared" si="20"/>
        <v/>
      </c>
      <c r="V14" s="140" t="str">
        <f t="shared" si="10"/>
        <v/>
      </c>
      <c r="W14" s="160" t="str">
        <f t="shared" si="21"/>
        <v/>
      </c>
      <c r="X14" s="160" t="str">
        <f t="shared" si="22"/>
        <v/>
      </c>
      <c r="Y14" s="160" t="str">
        <f t="shared" si="16"/>
        <v/>
      </c>
      <c r="Z14" s="160" t="str">
        <f t="shared" si="23"/>
        <v/>
      </c>
      <c r="AA14" s="150" t="str">
        <f t="shared" si="24"/>
        <v/>
      </c>
      <c r="AB14" s="146">
        <f t="shared" si="4"/>
        <v>0</v>
      </c>
      <c r="AC14" s="151" t="str">
        <f t="shared" si="17"/>
        <v/>
      </c>
      <c r="AD14" s="148" t="str">
        <f t="shared" si="11"/>
        <v/>
      </c>
      <c r="AE14" s="59" t="str">
        <f t="shared" si="0"/>
        <v/>
      </c>
      <c r="AF14" s="59">
        <f t="shared" si="5"/>
        <v>0</v>
      </c>
      <c r="AG14" s="78"/>
    </row>
    <row r="15" spans="1:40" ht="15" thickBot="1" x14ac:dyDescent="0.35">
      <c r="A15" s="73"/>
      <c r="B15" s="63"/>
      <c r="C15" s="65"/>
      <c r="D15" s="134"/>
      <c r="E15" s="120"/>
      <c r="F15" s="124" t="str">
        <f t="shared" si="12"/>
        <v/>
      </c>
      <c r="G15" s="128" t="str">
        <f>IF(AND(C15="",D15=""),IF(AND(I15="",J15=""),"",IF(AND(C15="",D15=""),I15,"fout")),IF(AND(I15="",J15=""),C15,”fout”))</f>
        <v/>
      </c>
      <c r="H15" s="129" t="str">
        <f t="shared" si="18"/>
        <v/>
      </c>
      <c r="I15" s="66"/>
      <c r="J15" s="83"/>
      <c r="K15" s="137" t="str">
        <f t="shared" si="6"/>
        <v/>
      </c>
      <c r="L15" s="138" t="str">
        <f t="shared" si="1"/>
        <v/>
      </c>
      <c r="M15" s="138">
        <f t="shared" si="2"/>
        <v>0</v>
      </c>
      <c r="N15" s="139" t="str">
        <f t="shared" si="13"/>
        <v/>
      </c>
      <c r="O15" s="140" t="str">
        <f t="shared" si="14"/>
        <v/>
      </c>
      <c r="P15" s="141" t="str">
        <f t="shared" si="15"/>
        <v/>
      </c>
      <c r="Q15" s="140" t="str">
        <f t="shared" si="19"/>
        <v/>
      </c>
      <c r="R15" s="142" t="str">
        <f t="shared" si="7"/>
        <v/>
      </c>
      <c r="S15" s="143" t="str">
        <f t="shared" si="8"/>
        <v/>
      </c>
      <c r="T15" s="143" t="str">
        <f t="shared" si="9"/>
        <v/>
      </c>
      <c r="U15" s="144" t="str">
        <f t="shared" si="20"/>
        <v/>
      </c>
      <c r="V15" s="140" t="str">
        <f t="shared" si="10"/>
        <v/>
      </c>
      <c r="W15" s="140" t="str">
        <f t="shared" si="21"/>
        <v/>
      </c>
      <c r="X15" s="140" t="str">
        <f t="shared" si="22"/>
        <v/>
      </c>
      <c r="Y15" s="140" t="str">
        <f t="shared" si="16"/>
        <v/>
      </c>
      <c r="Z15" s="140" t="str">
        <f t="shared" si="23"/>
        <v/>
      </c>
      <c r="AA15" s="150" t="str">
        <f t="shared" si="24"/>
        <v/>
      </c>
      <c r="AB15" s="146">
        <f t="shared" si="4"/>
        <v>0</v>
      </c>
      <c r="AC15" s="151" t="str">
        <f t="shared" si="17"/>
        <v/>
      </c>
      <c r="AD15" s="148" t="str">
        <f t="shared" si="11"/>
        <v/>
      </c>
      <c r="AE15" s="59" t="str">
        <f t="shared" si="0"/>
        <v/>
      </c>
      <c r="AF15" s="59">
        <f t="shared" si="5"/>
        <v>0</v>
      </c>
      <c r="AG15" s="78"/>
    </row>
    <row r="16" spans="1:40" ht="15" thickBot="1" x14ac:dyDescent="0.35">
      <c r="A16" s="73"/>
      <c r="B16" s="63"/>
      <c r="C16" s="65"/>
      <c r="D16" s="134"/>
      <c r="E16" s="120"/>
      <c r="F16" s="124" t="str">
        <f t="shared" si="12"/>
        <v/>
      </c>
      <c r="G16" s="128" t="str">
        <f>IF(AND(C16="",D16=""),IF(AND(I16="",J16=""),"",IF(AND(C16="",D16=""),I16,"fout")),IF(AND(I16="",J16=""),C16,”fout”))</f>
        <v/>
      </c>
      <c r="H16" s="129" t="str">
        <f t="shared" si="18"/>
        <v/>
      </c>
      <c r="I16" s="66"/>
      <c r="J16" s="83"/>
      <c r="K16" s="157" t="str">
        <f t="shared" si="6"/>
        <v/>
      </c>
      <c r="L16" s="158" t="str">
        <f t="shared" si="1"/>
        <v/>
      </c>
      <c r="M16" s="158">
        <f t="shared" si="2"/>
        <v>0</v>
      </c>
      <c r="N16" s="159" t="str">
        <f t="shared" si="13"/>
        <v/>
      </c>
      <c r="O16" s="160" t="str">
        <f t="shared" si="14"/>
        <v/>
      </c>
      <c r="P16" s="161" t="str">
        <f t="shared" si="15"/>
        <v/>
      </c>
      <c r="Q16" s="160" t="str">
        <f t="shared" si="19"/>
        <v/>
      </c>
      <c r="R16" s="142" t="str">
        <f t="shared" si="7"/>
        <v/>
      </c>
      <c r="S16" s="143" t="str">
        <f t="shared" si="8"/>
        <v/>
      </c>
      <c r="T16" s="143" t="str">
        <f t="shared" si="9"/>
        <v/>
      </c>
      <c r="U16" s="162" t="str">
        <f t="shared" si="20"/>
        <v/>
      </c>
      <c r="V16" s="140" t="str">
        <f t="shared" si="10"/>
        <v/>
      </c>
      <c r="W16" s="160" t="str">
        <f t="shared" si="21"/>
        <v/>
      </c>
      <c r="X16" s="160" t="str">
        <f t="shared" si="22"/>
        <v/>
      </c>
      <c r="Y16" s="160" t="str">
        <f t="shared" si="16"/>
        <v/>
      </c>
      <c r="Z16" s="160" t="str">
        <f t="shared" si="23"/>
        <v/>
      </c>
      <c r="AA16" s="150" t="str">
        <f t="shared" si="24"/>
        <v/>
      </c>
      <c r="AB16" s="146">
        <f t="shared" si="4"/>
        <v>0</v>
      </c>
      <c r="AC16" s="151" t="str">
        <f t="shared" si="17"/>
        <v/>
      </c>
      <c r="AD16" s="148" t="str">
        <f t="shared" si="11"/>
        <v/>
      </c>
      <c r="AE16" s="59" t="str">
        <f t="shared" si="0"/>
        <v/>
      </c>
      <c r="AF16" s="59">
        <f t="shared" si="5"/>
        <v>0</v>
      </c>
      <c r="AG16" s="78"/>
    </row>
    <row r="17" spans="1:33" ht="15" thickBot="1" x14ac:dyDescent="0.35">
      <c r="A17" s="73"/>
      <c r="B17" s="63"/>
      <c r="C17" s="65"/>
      <c r="D17" s="134"/>
      <c r="E17" s="120"/>
      <c r="F17" s="124" t="str">
        <f t="shared" si="12"/>
        <v/>
      </c>
      <c r="G17" s="128" t="str">
        <f>IF(AND(C17="",D17=""),IF(AND(I17="",J17=""),"",IF(AND(C17="",D17=""),I17,"fout")),IF(AND(I17="",J17=""),C17,”fout”))</f>
        <v/>
      </c>
      <c r="H17" s="129" t="str">
        <f t="shared" si="18"/>
        <v/>
      </c>
      <c r="I17" s="66"/>
      <c r="J17" s="83"/>
      <c r="K17" s="137" t="str">
        <f t="shared" si="6"/>
        <v/>
      </c>
      <c r="L17" s="138" t="str">
        <f t="shared" si="1"/>
        <v/>
      </c>
      <c r="M17" s="138">
        <f t="shared" si="2"/>
        <v>0</v>
      </c>
      <c r="N17" s="139" t="str">
        <f t="shared" si="13"/>
        <v/>
      </c>
      <c r="O17" s="140" t="str">
        <f t="shared" si="14"/>
        <v/>
      </c>
      <c r="P17" s="141" t="str">
        <f t="shared" si="15"/>
        <v/>
      </c>
      <c r="Q17" s="140" t="str">
        <f t="shared" si="19"/>
        <v/>
      </c>
      <c r="R17" s="142" t="str">
        <f t="shared" si="7"/>
        <v/>
      </c>
      <c r="S17" s="143" t="str">
        <f t="shared" si="8"/>
        <v/>
      </c>
      <c r="T17" s="143" t="str">
        <f t="shared" si="9"/>
        <v/>
      </c>
      <c r="U17" s="144" t="str">
        <f t="shared" si="20"/>
        <v/>
      </c>
      <c r="V17" s="140" t="str">
        <f t="shared" si="10"/>
        <v/>
      </c>
      <c r="W17" s="140" t="str">
        <f t="shared" si="21"/>
        <v/>
      </c>
      <c r="X17" s="140" t="str">
        <f t="shared" si="22"/>
        <v/>
      </c>
      <c r="Y17" s="140" t="str">
        <f t="shared" si="16"/>
        <v/>
      </c>
      <c r="Z17" s="140" t="str">
        <f t="shared" si="23"/>
        <v/>
      </c>
      <c r="AA17" s="150" t="str">
        <f t="shared" si="24"/>
        <v/>
      </c>
      <c r="AB17" s="146">
        <f t="shared" si="4"/>
        <v>0</v>
      </c>
      <c r="AC17" s="151" t="str">
        <f t="shared" si="17"/>
        <v/>
      </c>
      <c r="AD17" s="148" t="str">
        <f t="shared" si="11"/>
        <v/>
      </c>
      <c r="AE17" s="59" t="str">
        <f t="shared" si="0"/>
        <v/>
      </c>
      <c r="AF17" s="59">
        <f t="shared" si="5"/>
        <v>0</v>
      </c>
      <c r="AG17" s="78"/>
    </row>
    <row r="18" spans="1:33" ht="15" thickBot="1" x14ac:dyDescent="0.35">
      <c r="A18" s="73"/>
      <c r="B18" s="63"/>
      <c r="C18" s="65"/>
      <c r="D18" s="134"/>
      <c r="E18" s="120"/>
      <c r="F18" s="124" t="str">
        <f t="shared" si="12"/>
        <v/>
      </c>
      <c r="G18" s="128" t="str">
        <f>IF(AND(C18="",D18=""),IF(AND(I18="",J18=""),"",IF(AND(C18="",D18=""),I18,"fout")),IF(AND(I18="",J18=""),C18,”fout”))</f>
        <v/>
      </c>
      <c r="H18" s="129" t="str">
        <f t="shared" si="18"/>
        <v/>
      </c>
      <c r="I18" s="66"/>
      <c r="J18" s="83"/>
      <c r="K18" s="157" t="str">
        <f t="shared" si="6"/>
        <v/>
      </c>
      <c r="L18" s="158" t="str">
        <f t="shared" si="1"/>
        <v/>
      </c>
      <c r="M18" s="158">
        <f t="shared" si="2"/>
        <v>0</v>
      </c>
      <c r="N18" s="159" t="str">
        <f t="shared" si="13"/>
        <v/>
      </c>
      <c r="O18" s="160" t="str">
        <f t="shared" si="14"/>
        <v/>
      </c>
      <c r="P18" s="161" t="str">
        <f t="shared" si="15"/>
        <v/>
      </c>
      <c r="Q18" s="160" t="str">
        <f t="shared" si="19"/>
        <v/>
      </c>
      <c r="R18" s="142" t="str">
        <f t="shared" si="7"/>
        <v/>
      </c>
      <c r="S18" s="143" t="str">
        <f t="shared" si="8"/>
        <v/>
      </c>
      <c r="T18" s="143" t="str">
        <f t="shared" si="9"/>
        <v/>
      </c>
      <c r="U18" s="162" t="str">
        <f t="shared" si="20"/>
        <v/>
      </c>
      <c r="V18" s="140" t="str">
        <f t="shared" si="10"/>
        <v/>
      </c>
      <c r="W18" s="160" t="str">
        <f t="shared" si="21"/>
        <v/>
      </c>
      <c r="X18" s="160" t="str">
        <f t="shared" si="22"/>
        <v/>
      </c>
      <c r="Y18" s="160" t="str">
        <f t="shared" si="16"/>
        <v/>
      </c>
      <c r="Z18" s="160" t="str">
        <f t="shared" si="23"/>
        <v/>
      </c>
      <c r="AA18" s="150" t="str">
        <f t="shared" si="24"/>
        <v/>
      </c>
      <c r="AB18" s="146">
        <f t="shared" si="4"/>
        <v>0</v>
      </c>
      <c r="AC18" s="151" t="str">
        <f t="shared" si="17"/>
        <v/>
      </c>
      <c r="AD18" s="148" t="str">
        <f t="shared" si="11"/>
        <v/>
      </c>
      <c r="AE18" s="59" t="str">
        <f t="shared" si="0"/>
        <v/>
      </c>
      <c r="AF18" s="59">
        <f t="shared" si="5"/>
        <v>0</v>
      </c>
      <c r="AG18" s="78"/>
    </row>
    <row r="19" spans="1:33" ht="15" thickBot="1" x14ac:dyDescent="0.35">
      <c r="A19" s="73"/>
      <c r="B19" s="63"/>
      <c r="C19" s="65"/>
      <c r="D19" s="134"/>
      <c r="E19" s="120"/>
      <c r="F19" s="124" t="str">
        <f t="shared" si="12"/>
        <v/>
      </c>
      <c r="G19" s="128" t="str">
        <f>IF(AND(C19="",D19=""),IF(AND(I19="",J19=""),"",IF(AND(C19="",D19=""),I19,"fout")),IF(AND(I19="",J19=""),C19,”fout”))</f>
        <v/>
      </c>
      <c r="H19" s="129" t="str">
        <f t="shared" si="18"/>
        <v/>
      </c>
      <c r="I19" s="66"/>
      <c r="J19" s="83"/>
      <c r="K19" s="137" t="str">
        <f t="shared" si="6"/>
        <v/>
      </c>
      <c r="L19" s="138" t="str">
        <f t="shared" si="1"/>
        <v/>
      </c>
      <c r="M19" s="138">
        <f t="shared" si="2"/>
        <v>0</v>
      </c>
      <c r="N19" s="139" t="str">
        <f t="shared" si="13"/>
        <v/>
      </c>
      <c r="O19" s="140" t="str">
        <f t="shared" si="14"/>
        <v/>
      </c>
      <c r="P19" s="141" t="str">
        <f t="shared" si="15"/>
        <v/>
      </c>
      <c r="Q19" s="140" t="str">
        <f t="shared" si="19"/>
        <v/>
      </c>
      <c r="R19" s="142" t="str">
        <f t="shared" si="7"/>
        <v/>
      </c>
      <c r="S19" s="143" t="str">
        <f t="shared" si="8"/>
        <v/>
      </c>
      <c r="T19" s="143" t="str">
        <f t="shared" si="9"/>
        <v/>
      </c>
      <c r="U19" s="144" t="str">
        <f t="shared" si="20"/>
        <v/>
      </c>
      <c r="V19" s="140" t="str">
        <f t="shared" si="10"/>
        <v/>
      </c>
      <c r="W19" s="140" t="str">
        <f t="shared" si="21"/>
        <v/>
      </c>
      <c r="X19" s="140" t="str">
        <f t="shared" si="22"/>
        <v/>
      </c>
      <c r="Y19" s="140" t="str">
        <f t="shared" si="16"/>
        <v/>
      </c>
      <c r="Z19" s="140" t="str">
        <f t="shared" si="23"/>
        <v/>
      </c>
      <c r="AA19" s="150" t="str">
        <f t="shared" si="24"/>
        <v/>
      </c>
      <c r="AB19" s="146">
        <f t="shared" si="4"/>
        <v>0</v>
      </c>
      <c r="AC19" s="151" t="str">
        <f t="shared" si="17"/>
        <v/>
      </c>
      <c r="AD19" s="148" t="str">
        <f t="shared" si="11"/>
        <v/>
      </c>
      <c r="AE19" s="59" t="str">
        <f t="shared" si="0"/>
        <v/>
      </c>
      <c r="AF19" s="59">
        <f t="shared" si="5"/>
        <v>0</v>
      </c>
      <c r="AG19" s="78"/>
    </row>
    <row r="20" spans="1:33" ht="15" thickBot="1" x14ac:dyDescent="0.35">
      <c r="A20" s="73"/>
      <c r="B20" s="63"/>
      <c r="C20" s="65"/>
      <c r="D20" s="134"/>
      <c r="E20" s="120"/>
      <c r="F20" s="124" t="str">
        <f t="shared" si="12"/>
        <v/>
      </c>
      <c r="G20" s="128" t="str">
        <f>IF(AND(C20="",D20=""),IF(AND(I20="",J20=""),"",IF(AND(C20="",D20=""),I20,"fout")),IF(AND(I20="",J20=""),C20,”fout”))</f>
        <v/>
      </c>
      <c r="H20" s="129" t="str">
        <f t="shared" si="18"/>
        <v/>
      </c>
      <c r="I20" s="66"/>
      <c r="J20" s="83"/>
      <c r="K20" s="157" t="str">
        <f t="shared" si="6"/>
        <v/>
      </c>
      <c r="L20" s="158" t="str">
        <f t="shared" si="1"/>
        <v/>
      </c>
      <c r="M20" s="158">
        <f t="shared" si="2"/>
        <v>0</v>
      </c>
      <c r="N20" s="159" t="str">
        <f t="shared" si="13"/>
        <v/>
      </c>
      <c r="O20" s="160" t="str">
        <f t="shared" si="14"/>
        <v/>
      </c>
      <c r="P20" s="161" t="str">
        <f t="shared" si="15"/>
        <v/>
      </c>
      <c r="Q20" s="160" t="str">
        <f t="shared" si="19"/>
        <v/>
      </c>
      <c r="R20" s="142" t="str">
        <f t="shared" si="7"/>
        <v/>
      </c>
      <c r="S20" s="143" t="str">
        <f t="shared" si="8"/>
        <v/>
      </c>
      <c r="T20" s="143" t="str">
        <f t="shared" si="9"/>
        <v/>
      </c>
      <c r="U20" s="162" t="str">
        <f t="shared" si="20"/>
        <v/>
      </c>
      <c r="V20" s="140" t="str">
        <f t="shared" si="10"/>
        <v/>
      </c>
      <c r="W20" s="160" t="str">
        <f t="shared" si="21"/>
        <v/>
      </c>
      <c r="X20" s="160" t="str">
        <f t="shared" si="22"/>
        <v/>
      </c>
      <c r="Y20" s="160" t="str">
        <f t="shared" si="16"/>
        <v/>
      </c>
      <c r="Z20" s="160" t="str">
        <f t="shared" si="23"/>
        <v/>
      </c>
      <c r="AA20" s="150" t="str">
        <f t="shared" si="24"/>
        <v/>
      </c>
      <c r="AB20" s="146">
        <f t="shared" si="4"/>
        <v>0</v>
      </c>
      <c r="AC20" s="151" t="str">
        <f t="shared" si="17"/>
        <v/>
      </c>
      <c r="AD20" s="148" t="str">
        <f t="shared" si="11"/>
        <v/>
      </c>
      <c r="AE20" s="59" t="str">
        <f t="shared" si="0"/>
        <v/>
      </c>
      <c r="AF20" s="59">
        <f t="shared" si="5"/>
        <v>0</v>
      </c>
      <c r="AG20" s="78"/>
    </row>
    <row r="21" spans="1:33" ht="15" thickBot="1" x14ac:dyDescent="0.35">
      <c r="A21" s="73"/>
      <c r="B21" s="63"/>
      <c r="C21" s="65"/>
      <c r="D21" s="134"/>
      <c r="E21" s="120"/>
      <c r="F21" s="124" t="str">
        <f t="shared" si="12"/>
        <v/>
      </c>
      <c r="G21" s="128" t="str">
        <f>IF(AND(C21="",D21=""),IF(AND(I21="",J21=""),"",IF(AND(C21="",D21=""),I21,"fout")),IF(AND(I21="",J21=""),C21,”fout”))</f>
        <v/>
      </c>
      <c r="H21" s="129" t="str">
        <f t="shared" si="18"/>
        <v/>
      </c>
      <c r="I21" s="66"/>
      <c r="J21" s="83"/>
      <c r="K21" s="137" t="str">
        <f t="shared" si="6"/>
        <v/>
      </c>
      <c r="L21" s="138" t="str">
        <f t="shared" si="1"/>
        <v/>
      </c>
      <c r="M21" s="138">
        <f t="shared" si="2"/>
        <v>0</v>
      </c>
      <c r="N21" s="139" t="str">
        <f t="shared" si="13"/>
        <v/>
      </c>
      <c r="O21" s="140" t="str">
        <f t="shared" si="14"/>
        <v/>
      </c>
      <c r="P21" s="141" t="str">
        <f t="shared" si="15"/>
        <v/>
      </c>
      <c r="Q21" s="140" t="str">
        <f t="shared" si="19"/>
        <v/>
      </c>
      <c r="R21" s="142" t="str">
        <f t="shared" si="7"/>
        <v/>
      </c>
      <c r="S21" s="143" t="str">
        <f t="shared" si="8"/>
        <v/>
      </c>
      <c r="T21" s="143" t="str">
        <f t="shared" si="9"/>
        <v/>
      </c>
      <c r="U21" s="144" t="str">
        <f t="shared" si="20"/>
        <v/>
      </c>
      <c r="V21" s="140" t="str">
        <f t="shared" si="10"/>
        <v/>
      </c>
      <c r="W21" s="140" t="str">
        <f t="shared" si="21"/>
        <v/>
      </c>
      <c r="X21" s="140" t="str">
        <f t="shared" si="22"/>
        <v/>
      </c>
      <c r="Y21" s="140" t="str">
        <f t="shared" si="16"/>
        <v/>
      </c>
      <c r="Z21" s="140" t="str">
        <f t="shared" si="23"/>
        <v/>
      </c>
      <c r="AA21" s="150" t="str">
        <f t="shared" si="24"/>
        <v/>
      </c>
      <c r="AB21" s="146">
        <f t="shared" si="4"/>
        <v>0</v>
      </c>
      <c r="AC21" s="151" t="str">
        <f t="shared" si="17"/>
        <v/>
      </c>
      <c r="AD21" s="148" t="str">
        <f t="shared" si="11"/>
        <v/>
      </c>
      <c r="AE21" s="59" t="str">
        <f t="shared" si="0"/>
        <v/>
      </c>
      <c r="AF21" s="59">
        <f t="shared" si="5"/>
        <v>0</v>
      </c>
      <c r="AG21" s="78"/>
    </row>
    <row r="22" spans="1:33" ht="15" thickBot="1" x14ac:dyDescent="0.35">
      <c r="A22" s="73"/>
      <c r="B22" s="63"/>
      <c r="C22" s="65"/>
      <c r="D22" s="134"/>
      <c r="E22" s="120"/>
      <c r="F22" s="124" t="str">
        <f t="shared" si="12"/>
        <v/>
      </c>
      <c r="G22" s="128" t="str">
        <f>IF(AND(C22="",D22=""),IF(AND(I22="",J22=""),"",IF(AND(C22="",D22=""),I22,"fout")),IF(AND(I22="",J22=""),C22,”fout”))</f>
        <v/>
      </c>
      <c r="H22" s="129" t="str">
        <f t="shared" si="18"/>
        <v/>
      </c>
      <c r="I22" s="66"/>
      <c r="J22" s="83"/>
      <c r="K22" s="157" t="str">
        <f t="shared" si="6"/>
        <v/>
      </c>
      <c r="L22" s="158" t="str">
        <f t="shared" si="1"/>
        <v/>
      </c>
      <c r="M22" s="158">
        <f t="shared" si="2"/>
        <v>0</v>
      </c>
      <c r="N22" s="159" t="str">
        <f t="shared" si="13"/>
        <v/>
      </c>
      <c r="O22" s="160" t="str">
        <f t="shared" si="14"/>
        <v/>
      </c>
      <c r="P22" s="161" t="str">
        <f t="shared" si="15"/>
        <v/>
      </c>
      <c r="Q22" s="160" t="str">
        <f t="shared" si="19"/>
        <v/>
      </c>
      <c r="R22" s="142" t="str">
        <f t="shared" si="7"/>
        <v/>
      </c>
      <c r="S22" s="143" t="str">
        <f t="shared" si="8"/>
        <v/>
      </c>
      <c r="T22" s="143" t="str">
        <f t="shared" si="9"/>
        <v/>
      </c>
      <c r="U22" s="162" t="str">
        <f t="shared" si="20"/>
        <v/>
      </c>
      <c r="V22" s="140" t="str">
        <f>IF(OR(E22&lt;&gt;"",AND(I22&lt;&gt;"",J22&lt;&gt;""))=TRUE,IF(U22="ja","", IF(Q22-S22&lt;=0,"",Q22-S22 )),"")</f>
        <v/>
      </c>
      <c r="W22" s="160" t="str">
        <f t="shared" si="21"/>
        <v/>
      </c>
      <c r="X22" s="160" t="str">
        <f t="shared" si="22"/>
        <v/>
      </c>
      <c r="Y22" s="160" t="str">
        <f t="shared" si="16"/>
        <v/>
      </c>
      <c r="Z22" s="160" t="str">
        <f t="shared" si="23"/>
        <v/>
      </c>
      <c r="AA22" s="150" t="str">
        <f t="shared" si="24"/>
        <v/>
      </c>
      <c r="AB22" s="146">
        <f t="shared" si="4"/>
        <v>0</v>
      </c>
      <c r="AC22" s="151" t="str">
        <f t="shared" si="17"/>
        <v/>
      </c>
      <c r="AD22" s="148" t="str">
        <f t="shared" si="11"/>
        <v/>
      </c>
      <c r="AE22" s="59" t="str">
        <f t="shared" si="0"/>
        <v/>
      </c>
      <c r="AF22" s="59">
        <f t="shared" si="5"/>
        <v>0</v>
      </c>
      <c r="AG22" s="78"/>
    </row>
    <row r="23" spans="1:33" ht="15" thickBot="1" x14ac:dyDescent="0.35">
      <c r="A23" s="73"/>
      <c r="B23" s="63"/>
      <c r="C23" s="65"/>
      <c r="D23" s="134"/>
      <c r="E23" s="120"/>
      <c r="F23" s="124" t="str">
        <f t="shared" si="12"/>
        <v/>
      </c>
      <c r="G23" s="128" t="str">
        <f>IF(AND(C23="",D23=""),IF(AND(I23="",J23=""),"",IF(AND(C23="",D23=""),I23,"fout")),IF(AND(I23="",J23=""),C23,”fout”))</f>
        <v/>
      </c>
      <c r="H23" s="129" t="str">
        <f t="shared" si="18"/>
        <v/>
      </c>
      <c r="I23" s="66"/>
      <c r="J23" s="83"/>
      <c r="K23" s="137" t="str">
        <f t="shared" si="6"/>
        <v/>
      </c>
      <c r="L23" s="138" t="str">
        <f t="shared" si="1"/>
        <v/>
      </c>
      <c r="M23" s="138">
        <f t="shared" si="2"/>
        <v>0</v>
      </c>
      <c r="N23" s="139" t="str">
        <f t="shared" si="13"/>
        <v/>
      </c>
      <c r="O23" s="140" t="str">
        <f t="shared" si="14"/>
        <v/>
      </c>
      <c r="P23" s="141" t="str">
        <f t="shared" si="15"/>
        <v/>
      </c>
      <c r="Q23" s="140" t="str">
        <f t="shared" si="19"/>
        <v/>
      </c>
      <c r="R23" s="142" t="str">
        <f t="shared" si="7"/>
        <v/>
      </c>
      <c r="S23" s="143" t="str">
        <f t="shared" si="8"/>
        <v/>
      </c>
      <c r="T23" s="143" t="str">
        <f t="shared" si="9"/>
        <v/>
      </c>
      <c r="U23" s="144" t="str">
        <f t="shared" si="20"/>
        <v/>
      </c>
      <c r="V23" s="140" t="str">
        <f t="shared" si="10"/>
        <v/>
      </c>
      <c r="W23" s="140" t="str">
        <f t="shared" si="21"/>
        <v/>
      </c>
      <c r="X23" s="140" t="str">
        <f t="shared" si="22"/>
        <v/>
      </c>
      <c r="Y23" s="140" t="str">
        <f t="shared" si="16"/>
        <v/>
      </c>
      <c r="Z23" s="140" t="str">
        <f t="shared" si="23"/>
        <v/>
      </c>
      <c r="AA23" s="150" t="str">
        <f t="shared" si="24"/>
        <v/>
      </c>
      <c r="AB23" s="146">
        <f t="shared" si="4"/>
        <v>0</v>
      </c>
      <c r="AC23" s="151" t="str">
        <f t="shared" si="17"/>
        <v/>
      </c>
      <c r="AD23" s="148" t="str">
        <f t="shared" si="11"/>
        <v/>
      </c>
      <c r="AE23" s="59" t="str">
        <f t="shared" si="0"/>
        <v/>
      </c>
      <c r="AF23" s="59">
        <f t="shared" si="5"/>
        <v>0</v>
      </c>
      <c r="AG23" s="78"/>
    </row>
    <row r="24" spans="1:33" ht="15" thickBot="1" x14ac:dyDescent="0.35">
      <c r="A24" s="73"/>
      <c r="B24" s="63"/>
      <c r="C24" s="65"/>
      <c r="D24" s="134"/>
      <c r="E24" s="120"/>
      <c r="F24" s="124" t="str">
        <f t="shared" si="12"/>
        <v/>
      </c>
      <c r="G24" s="128" t="str">
        <f>IF(AND(C24="",D24=""),IF(AND(I24="",J24=""),"",IF(AND(C24="",D24=""),I24,"fout")),IF(AND(I24="",J24=""),C24,”fout”))</f>
        <v/>
      </c>
      <c r="H24" s="129" t="str">
        <f t="shared" si="18"/>
        <v/>
      </c>
      <c r="I24" s="66"/>
      <c r="J24" s="83"/>
      <c r="K24" s="157" t="str">
        <f t="shared" si="6"/>
        <v/>
      </c>
      <c r="L24" s="158" t="str">
        <f t="shared" si="1"/>
        <v/>
      </c>
      <c r="M24" s="158">
        <f t="shared" si="2"/>
        <v>0</v>
      </c>
      <c r="N24" s="159" t="str">
        <f t="shared" si="13"/>
        <v/>
      </c>
      <c r="O24" s="160" t="str">
        <f t="shared" si="14"/>
        <v/>
      </c>
      <c r="P24" s="161" t="str">
        <f t="shared" si="15"/>
        <v/>
      </c>
      <c r="Q24" s="160" t="str">
        <f t="shared" si="19"/>
        <v/>
      </c>
      <c r="R24" s="142" t="str">
        <f t="shared" si="7"/>
        <v/>
      </c>
      <c r="S24" s="143" t="str">
        <f t="shared" si="8"/>
        <v/>
      </c>
      <c r="T24" s="143" t="str">
        <f t="shared" si="9"/>
        <v/>
      </c>
      <c r="U24" s="162" t="str">
        <f t="shared" si="20"/>
        <v/>
      </c>
      <c r="V24" s="140" t="str">
        <f t="shared" si="10"/>
        <v/>
      </c>
      <c r="W24" s="160" t="str">
        <f t="shared" si="21"/>
        <v/>
      </c>
      <c r="X24" s="160" t="str">
        <f t="shared" si="22"/>
        <v/>
      </c>
      <c r="Y24" s="160" t="str">
        <f t="shared" si="16"/>
        <v/>
      </c>
      <c r="Z24" s="160" t="str">
        <f t="shared" si="23"/>
        <v/>
      </c>
      <c r="AA24" s="150" t="str">
        <f t="shared" si="24"/>
        <v/>
      </c>
      <c r="AB24" s="146">
        <f t="shared" si="4"/>
        <v>0</v>
      </c>
      <c r="AC24" s="151" t="str">
        <f t="shared" si="17"/>
        <v/>
      </c>
      <c r="AD24" s="148" t="str">
        <f t="shared" si="11"/>
        <v/>
      </c>
      <c r="AE24" s="59" t="str">
        <f t="shared" si="0"/>
        <v/>
      </c>
      <c r="AF24" s="59">
        <f t="shared" si="5"/>
        <v>0</v>
      </c>
      <c r="AG24" s="78"/>
    </row>
    <row r="25" spans="1:33" ht="15" thickBot="1" x14ac:dyDescent="0.35">
      <c r="A25" s="73"/>
      <c r="B25" s="63"/>
      <c r="C25" s="65"/>
      <c r="D25" s="134"/>
      <c r="E25" s="120"/>
      <c r="F25" s="124" t="str">
        <f t="shared" si="12"/>
        <v/>
      </c>
      <c r="G25" s="128" t="str">
        <f>IF(AND(C25="",D25=""),IF(AND(I25="",J25=""),"",IF(AND(C25="",D25=""),I25,"fout")),IF(AND(I25="",J25=""),C25,”fout”))</f>
        <v/>
      </c>
      <c r="H25" s="129" t="str">
        <f t="shared" si="18"/>
        <v/>
      </c>
      <c r="I25" s="66"/>
      <c r="J25" s="83"/>
      <c r="K25" s="137" t="str">
        <f t="shared" si="6"/>
        <v/>
      </c>
      <c r="L25" s="138" t="str">
        <f t="shared" si="1"/>
        <v/>
      </c>
      <c r="M25" s="138">
        <f t="shared" si="2"/>
        <v>0</v>
      </c>
      <c r="N25" s="139" t="str">
        <f t="shared" si="13"/>
        <v/>
      </c>
      <c r="O25" s="140" t="str">
        <f t="shared" si="14"/>
        <v/>
      </c>
      <c r="P25" s="141" t="str">
        <f t="shared" si="15"/>
        <v/>
      </c>
      <c r="Q25" s="140" t="str">
        <f t="shared" si="19"/>
        <v/>
      </c>
      <c r="R25" s="142" t="str">
        <f t="shared" si="7"/>
        <v/>
      </c>
      <c r="S25" s="143" t="str">
        <f t="shared" si="8"/>
        <v/>
      </c>
      <c r="T25" s="143" t="str">
        <f t="shared" si="9"/>
        <v/>
      </c>
      <c r="U25" s="144" t="str">
        <f t="shared" si="20"/>
        <v/>
      </c>
      <c r="V25" s="140" t="str">
        <f t="shared" si="10"/>
        <v/>
      </c>
      <c r="W25" s="140" t="str">
        <f t="shared" si="21"/>
        <v/>
      </c>
      <c r="X25" s="140" t="str">
        <f t="shared" si="22"/>
        <v/>
      </c>
      <c r="Y25" s="140" t="str">
        <f t="shared" si="16"/>
        <v/>
      </c>
      <c r="Z25" s="140" t="str">
        <f t="shared" si="23"/>
        <v/>
      </c>
      <c r="AA25" s="150" t="str">
        <f t="shared" si="24"/>
        <v/>
      </c>
      <c r="AB25" s="146">
        <f t="shared" si="4"/>
        <v>0</v>
      </c>
      <c r="AC25" s="151" t="str">
        <f t="shared" si="17"/>
        <v/>
      </c>
      <c r="AD25" s="148" t="str">
        <f t="shared" si="11"/>
        <v/>
      </c>
      <c r="AE25" s="59" t="str">
        <f t="shared" si="0"/>
        <v/>
      </c>
      <c r="AF25" s="59">
        <f t="shared" si="5"/>
        <v>0</v>
      </c>
      <c r="AG25" s="78"/>
    </row>
    <row r="26" spans="1:33" ht="15" thickBot="1" x14ac:dyDescent="0.35">
      <c r="A26" s="73"/>
      <c r="B26" s="63"/>
      <c r="C26" s="65"/>
      <c r="D26" s="134"/>
      <c r="E26" s="120"/>
      <c r="F26" s="124" t="str">
        <f t="shared" si="12"/>
        <v/>
      </c>
      <c r="G26" s="128" t="str">
        <f>IF(AND(C26="",D26=""),IF(AND(I26="",J26=""),"",IF(AND(C26="",D26=""),I26,"fout")),IF(AND(I26="",J26=""),C26,”fout”))</f>
        <v/>
      </c>
      <c r="H26" s="129" t="str">
        <f t="shared" si="18"/>
        <v/>
      </c>
      <c r="I26" s="66"/>
      <c r="J26" s="83"/>
      <c r="K26" s="157" t="str">
        <f t="shared" si="6"/>
        <v/>
      </c>
      <c r="L26" s="158" t="str">
        <f t="shared" si="1"/>
        <v/>
      </c>
      <c r="M26" s="158">
        <f t="shared" si="2"/>
        <v>0</v>
      </c>
      <c r="N26" s="159" t="str">
        <f t="shared" si="13"/>
        <v/>
      </c>
      <c r="O26" s="160" t="str">
        <f t="shared" si="14"/>
        <v/>
      </c>
      <c r="P26" s="161" t="str">
        <f t="shared" si="15"/>
        <v/>
      </c>
      <c r="Q26" s="160" t="str">
        <f t="shared" si="19"/>
        <v/>
      </c>
      <c r="R26" s="142" t="str">
        <f t="shared" si="7"/>
        <v/>
      </c>
      <c r="S26" s="143" t="str">
        <f t="shared" si="8"/>
        <v/>
      </c>
      <c r="T26" s="143" t="str">
        <f t="shared" si="9"/>
        <v/>
      </c>
      <c r="U26" s="162" t="str">
        <f t="shared" si="20"/>
        <v/>
      </c>
      <c r="V26" s="140" t="str">
        <f t="shared" si="10"/>
        <v/>
      </c>
      <c r="W26" s="160" t="str">
        <f t="shared" si="21"/>
        <v/>
      </c>
      <c r="X26" s="160" t="str">
        <f t="shared" si="22"/>
        <v/>
      </c>
      <c r="Y26" s="160" t="str">
        <f t="shared" si="16"/>
        <v/>
      </c>
      <c r="Z26" s="160" t="str">
        <f t="shared" si="23"/>
        <v/>
      </c>
      <c r="AA26" s="150" t="str">
        <f t="shared" si="24"/>
        <v/>
      </c>
      <c r="AB26" s="146">
        <f t="shared" si="4"/>
        <v>0</v>
      </c>
      <c r="AC26" s="151" t="str">
        <f t="shared" si="17"/>
        <v/>
      </c>
      <c r="AD26" s="148" t="str">
        <f t="shared" si="11"/>
        <v/>
      </c>
      <c r="AE26" s="59" t="str">
        <f t="shared" si="0"/>
        <v/>
      </c>
      <c r="AF26" s="59">
        <f t="shared" si="5"/>
        <v>0</v>
      </c>
      <c r="AG26" s="78"/>
    </row>
    <row r="27" spans="1:33" ht="15" thickBot="1" x14ac:dyDescent="0.35">
      <c r="A27" s="73"/>
      <c r="B27" s="63"/>
      <c r="C27" s="65"/>
      <c r="D27" s="134"/>
      <c r="E27" s="120"/>
      <c r="F27" s="124" t="str">
        <f t="shared" si="12"/>
        <v/>
      </c>
      <c r="G27" s="128" t="str">
        <f>IF(AND(C27="",D27=""),IF(AND(I27="",J27=""),"",IF(AND(C27="",D27=""),I27,"fout")),IF(AND(I27="",J27=""),C27,”fout”))</f>
        <v/>
      </c>
      <c r="H27" s="129" t="str">
        <f t="shared" si="18"/>
        <v/>
      </c>
      <c r="I27" s="66"/>
      <c r="J27" s="83"/>
      <c r="K27" s="137" t="str">
        <f t="shared" si="6"/>
        <v/>
      </c>
      <c r="L27" s="138" t="str">
        <f t="shared" si="1"/>
        <v/>
      </c>
      <c r="M27" s="138">
        <f t="shared" si="2"/>
        <v>0</v>
      </c>
      <c r="N27" s="139" t="str">
        <f t="shared" si="13"/>
        <v/>
      </c>
      <c r="O27" s="140" t="str">
        <f t="shared" si="14"/>
        <v/>
      </c>
      <c r="P27" s="141" t="str">
        <f t="shared" si="15"/>
        <v/>
      </c>
      <c r="Q27" s="140" t="str">
        <f t="shared" si="19"/>
        <v/>
      </c>
      <c r="R27" s="142" t="str">
        <f t="shared" si="7"/>
        <v/>
      </c>
      <c r="S27" s="143" t="str">
        <f t="shared" si="8"/>
        <v/>
      </c>
      <c r="T27" s="143" t="str">
        <f t="shared" si="9"/>
        <v/>
      </c>
      <c r="U27" s="144" t="str">
        <f t="shared" si="20"/>
        <v/>
      </c>
      <c r="V27" s="140" t="str">
        <f t="shared" si="10"/>
        <v/>
      </c>
      <c r="W27" s="140" t="str">
        <f t="shared" si="21"/>
        <v/>
      </c>
      <c r="X27" s="140" t="str">
        <f t="shared" si="22"/>
        <v/>
      </c>
      <c r="Y27" s="140" t="str">
        <f t="shared" si="16"/>
        <v/>
      </c>
      <c r="Z27" s="140" t="str">
        <f t="shared" si="23"/>
        <v/>
      </c>
      <c r="AA27" s="150" t="str">
        <f t="shared" si="24"/>
        <v/>
      </c>
      <c r="AB27" s="146">
        <f t="shared" si="4"/>
        <v>0</v>
      </c>
      <c r="AC27" s="151" t="str">
        <f t="shared" si="17"/>
        <v/>
      </c>
      <c r="AD27" s="148" t="str">
        <f t="shared" si="11"/>
        <v/>
      </c>
      <c r="AE27" s="59" t="str">
        <f t="shared" si="0"/>
        <v/>
      </c>
      <c r="AF27" s="59">
        <f t="shared" si="5"/>
        <v>0</v>
      </c>
      <c r="AG27" s="78"/>
    </row>
    <row r="28" spans="1:33" ht="15" thickBot="1" x14ac:dyDescent="0.35">
      <c r="A28" s="73"/>
      <c r="B28" s="63"/>
      <c r="C28" s="65"/>
      <c r="D28" s="134"/>
      <c r="E28" s="120"/>
      <c r="F28" s="124" t="str">
        <f t="shared" si="12"/>
        <v/>
      </c>
      <c r="G28" s="128" t="str">
        <f>IF(AND(C28="",D28=""),IF(AND(I28="",J28=""),"",IF(AND(C28="",D28=""),I28,"fout")),IF(AND(I28="",J28=""),C28,”fout”))</f>
        <v/>
      </c>
      <c r="H28" s="129" t="str">
        <f t="shared" si="18"/>
        <v/>
      </c>
      <c r="I28" s="66"/>
      <c r="J28" s="83"/>
      <c r="K28" s="157" t="str">
        <f t="shared" si="6"/>
        <v/>
      </c>
      <c r="L28" s="158" t="str">
        <f t="shared" si="1"/>
        <v/>
      </c>
      <c r="M28" s="158">
        <f t="shared" si="2"/>
        <v>0</v>
      </c>
      <c r="N28" s="159" t="str">
        <f t="shared" si="13"/>
        <v/>
      </c>
      <c r="O28" s="160" t="str">
        <f t="shared" si="14"/>
        <v/>
      </c>
      <c r="P28" s="161" t="str">
        <f t="shared" si="15"/>
        <v/>
      </c>
      <c r="Q28" s="160" t="str">
        <f t="shared" si="19"/>
        <v/>
      </c>
      <c r="R28" s="142" t="str">
        <f t="shared" si="7"/>
        <v/>
      </c>
      <c r="S28" s="143" t="str">
        <f t="shared" si="8"/>
        <v/>
      </c>
      <c r="T28" s="143" t="str">
        <f t="shared" si="9"/>
        <v/>
      </c>
      <c r="U28" s="162" t="str">
        <f t="shared" si="20"/>
        <v/>
      </c>
      <c r="V28" s="140" t="str">
        <f t="shared" si="10"/>
        <v/>
      </c>
      <c r="W28" s="160" t="str">
        <f t="shared" si="21"/>
        <v/>
      </c>
      <c r="X28" s="160" t="str">
        <f t="shared" si="22"/>
        <v/>
      </c>
      <c r="Y28" s="160" t="str">
        <f t="shared" si="16"/>
        <v/>
      </c>
      <c r="Z28" s="160" t="str">
        <f t="shared" si="23"/>
        <v/>
      </c>
      <c r="AA28" s="150" t="str">
        <f t="shared" si="24"/>
        <v/>
      </c>
      <c r="AB28" s="146">
        <f t="shared" si="4"/>
        <v>0</v>
      </c>
      <c r="AC28" s="151" t="str">
        <f t="shared" si="17"/>
        <v/>
      </c>
      <c r="AD28" s="148" t="str">
        <f t="shared" si="11"/>
        <v/>
      </c>
      <c r="AE28" s="59" t="str">
        <f t="shared" si="0"/>
        <v/>
      </c>
      <c r="AF28" s="59">
        <f t="shared" si="5"/>
        <v>0</v>
      </c>
      <c r="AG28" s="78"/>
    </row>
    <row r="29" spans="1:33" ht="15" thickBot="1" x14ac:dyDescent="0.35">
      <c r="A29" s="73"/>
      <c r="B29" s="63"/>
      <c r="C29" s="65"/>
      <c r="D29" s="134"/>
      <c r="E29" s="120"/>
      <c r="F29" s="124" t="str">
        <f t="shared" si="12"/>
        <v/>
      </c>
      <c r="G29" s="128" t="str">
        <f>IF(AND(C29="",D29=""),IF(AND(I29="",J29=""),"",IF(AND(C29="",D29=""),I29,"fout")),IF(AND(I29="",J29=""),C29,”fout”))</f>
        <v/>
      </c>
      <c r="H29" s="129" t="str">
        <f t="shared" si="18"/>
        <v/>
      </c>
      <c r="I29" s="66"/>
      <c r="J29" s="83"/>
      <c r="K29" s="137" t="str">
        <f t="shared" si="6"/>
        <v/>
      </c>
      <c r="L29" s="138" t="str">
        <f t="shared" si="1"/>
        <v/>
      </c>
      <c r="M29" s="138">
        <f t="shared" si="2"/>
        <v>0</v>
      </c>
      <c r="N29" s="139" t="str">
        <f t="shared" si="13"/>
        <v/>
      </c>
      <c r="O29" s="140" t="str">
        <f t="shared" si="14"/>
        <v/>
      </c>
      <c r="P29" s="141" t="str">
        <f t="shared" si="15"/>
        <v/>
      </c>
      <c r="Q29" s="140" t="str">
        <f t="shared" si="19"/>
        <v/>
      </c>
      <c r="R29" s="142" t="str">
        <f t="shared" si="7"/>
        <v/>
      </c>
      <c r="S29" s="143" t="str">
        <f t="shared" si="8"/>
        <v/>
      </c>
      <c r="T29" s="143" t="str">
        <f t="shared" si="9"/>
        <v/>
      </c>
      <c r="U29" s="144" t="str">
        <f t="shared" si="20"/>
        <v/>
      </c>
      <c r="V29" s="140" t="str">
        <f t="shared" si="10"/>
        <v/>
      </c>
      <c r="W29" s="140" t="str">
        <f t="shared" si="21"/>
        <v/>
      </c>
      <c r="X29" s="140" t="str">
        <f t="shared" si="22"/>
        <v/>
      </c>
      <c r="Y29" s="140" t="str">
        <f t="shared" si="16"/>
        <v/>
      </c>
      <c r="Z29" s="140" t="str">
        <f t="shared" si="23"/>
        <v/>
      </c>
      <c r="AA29" s="150" t="str">
        <f t="shared" si="24"/>
        <v/>
      </c>
      <c r="AB29" s="146">
        <f t="shared" si="4"/>
        <v>0</v>
      </c>
      <c r="AC29" s="151" t="str">
        <f t="shared" si="17"/>
        <v/>
      </c>
      <c r="AD29" s="148" t="str">
        <f t="shared" si="11"/>
        <v/>
      </c>
      <c r="AE29" s="59" t="str">
        <f t="shared" si="0"/>
        <v/>
      </c>
      <c r="AF29" s="59">
        <f t="shared" si="5"/>
        <v>0</v>
      </c>
      <c r="AG29" s="78"/>
    </row>
    <row r="30" spans="1:33" ht="15" thickBot="1" x14ac:dyDescent="0.35">
      <c r="A30" s="74"/>
      <c r="B30" s="63"/>
      <c r="C30" s="65"/>
      <c r="D30" s="134"/>
      <c r="E30" s="120"/>
      <c r="F30" s="124" t="str">
        <f t="shared" si="12"/>
        <v/>
      </c>
      <c r="G30" s="128" t="str">
        <f>IF(AND(C30="",D30=""),IF(AND(I30="",J30=""),"",IF(AND(C30="",D30=""),I30,"fout")),IF(AND(I30="",J30=""),C30,”fout”))</f>
        <v/>
      </c>
      <c r="H30" s="129" t="str">
        <f t="shared" si="18"/>
        <v/>
      </c>
      <c r="I30" s="66"/>
      <c r="J30" s="83"/>
      <c r="K30" s="157" t="str">
        <f t="shared" si="6"/>
        <v/>
      </c>
      <c r="L30" s="158" t="str">
        <f t="shared" si="1"/>
        <v/>
      </c>
      <c r="M30" s="158">
        <f t="shared" si="2"/>
        <v>0</v>
      </c>
      <c r="N30" s="159" t="str">
        <f t="shared" si="13"/>
        <v/>
      </c>
      <c r="O30" s="160" t="str">
        <f t="shared" si="14"/>
        <v/>
      </c>
      <c r="P30" s="161" t="str">
        <f t="shared" si="15"/>
        <v/>
      </c>
      <c r="Q30" s="160" t="str">
        <f t="shared" si="19"/>
        <v/>
      </c>
      <c r="R30" s="142" t="str">
        <f t="shared" si="7"/>
        <v/>
      </c>
      <c r="S30" s="143" t="str">
        <f t="shared" si="8"/>
        <v/>
      </c>
      <c r="T30" s="143" t="str">
        <f t="shared" si="9"/>
        <v/>
      </c>
      <c r="U30" s="162" t="str">
        <f t="shared" si="20"/>
        <v/>
      </c>
      <c r="V30" s="140" t="str">
        <f t="shared" si="10"/>
        <v/>
      </c>
      <c r="W30" s="160" t="str">
        <f t="shared" si="21"/>
        <v/>
      </c>
      <c r="X30" s="160" t="str">
        <f t="shared" si="22"/>
        <v/>
      </c>
      <c r="Y30" s="160" t="str">
        <f t="shared" si="16"/>
        <v/>
      </c>
      <c r="Z30" s="160" t="str">
        <f t="shared" si="23"/>
        <v/>
      </c>
      <c r="AA30" s="150" t="str">
        <f t="shared" si="24"/>
        <v/>
      </c>
      <c r="AB30" s="146">
        <f t="shared" si="4"/>
        <v>0</v>
      </c>
      <c r="AC30" s="151" t="str">
        <f t="shared" si="17"/>
        <v/>
      </c>
      <c r="AD30" s="148" t="str">
        <f t="shared" si="11"/>
        <v/>
      </c>
      <c r="AE30" s="59" t="str">
        <f t="shared" si="0"/>
        <v/>
      </c>
      <c r="AF30" s="59">
        <f t="shared" si="5"/>
        <v>0</v>
      </c>
      <c r="AG30" s="78"/>
    </row>
    <row r="31" spans="1:33" ht="15" thickBot="1" x14ac:dyDescent="0.35">
      <c r="A31" s="74"/>
      <c r="B31" s="63"/>
      <c r="C31" s="65"/>
      <c r="D31" s="134"/>
      <c r="E31" s="120"/>
      <c r="F31" s="124" t="str">
        <f t="shared" si="12"/>
        <v/>
      </c>
      <c r="G31" s="128" t="str">
        <f>IF(AND(C31="",D31=""),IF(AND(I31="",J31=""),"",IF(AND(C31="",D31=""),I31,"fout")),IF(AND(I31="",J31=""),C31,”fout”))</f>
        <v/>
      </c>
      <c r="H31" s="129" t="str">
        <f t="shared" si="18"/>
        <v/>
      </c>
      <c r="I31" s="66"/>
      <c r="J31" s="83"/>
      <c r="K31" s="137" t="str">
        <f t="shared" si="6"/>
        <v/>
      </c>
      <c r="L31" s="138" t="str">
        <f t="shared" si="1"/>
        <v/>
      </c>
      <c r="M31" s="138">
        <f t="shared" si="2"/>
        <v>0</v>
      </c>
      <c r="N31" s="139" t="str">
        <f t="shared" si="13"/>
        <v/>
      </c>
      <c r="O31" s="140" t="str">
        <f t="shared" si="14"/>
        <v/>
      </c>
      <c r="P31" s="141" t="str">
        <f t="shared" si="15"/>
        <v/>
      </c>
      <c r="Q31" s="140" t="str">
        <f t="shared" si="19"/>
        <v/>
      </c>
      <c r="R31" s="142" t="str">
        <f t="shared" si="7"/>
        <v/>
      </c>
      <c r="S31" s="143" t="str">
        <f t="shared" si="8"/>
        <v/>
      </c>
      <c r="T31" s="143" t="str">
        <f t="shared" si="9"/>
        <v/>
      </c>
      <c r="U31" s="144" t="str">
        <f t="shared" si="20"/>
        <v/>
      </c>
      <c r="V31" s="140" t="str">
        <f t="shared" si="10"/>
        <v/>
      </c>
      <c r="W31" s="140" t="str">
        <f t="shared" si="21"/>
        <v/>
      </c>
      <c r="X31" s="140" t="str">
        <f t="shared" si="22"/>
        <v/>
      </c>
      <c r="Y31" s="140" t="str">
        <f t="shared" si="16"/>
        <v/>
      </c>
      <c r="Z31" s="140" t="str">
        <f t="shared" si="23"/>
        <v/>
      </c>
      <c r="AA31" s="150" t="str">
        <f t="shared" si="24"/>
        <v/>
      </c>
      <c r="AB31" s="146">
        <f t="shared" si="4"/>
        <v>0</v>
      </c>
      <c r="AC31" s="151" t="str">
        <f t="shared" si="17"/>
        <v/>
      </c>
      <c r="AD31" s="148" t="str">
        <f t="shared" si="11"/>
        <v/>
      </c>
      <c r="AE31" s="59" t="str">
        <f t="shared" si="0"/>
        <v/>
      </c>
      <c r="AF31" s="59">
        <f t="shared" si="5"/>
        <v>0</v>
      </c>
      <c r="AG31" s="78"/>
    </row>
    <row r="32" spans="1:33" ht="15" thickBot="1" x14ac:dyDescent="0.35">
      <c r="A32" s="74"/>
      <c r="B32" s="63"/>
      <c r="C32" s="65"/>
      <c r="D32" s="134"/>
      <c r="E32" s="120"/>
      <c r="F32" s="124" t="str">
        <f t="shared" si="12"/>
        <v/>
      </c>
      <c r="G32" s="128" t="str">
        <f>IF(AND(C32="",D32=""),IF(AND(I32="",J32=""),"",IF(AND(C32="",D32=""),I32,"fout")),IF(AND(I32="",J32=""),C32,”fout”))</f>
        <v/>
      </c>
      <c r="H32" s="129" t="str">
        <f t="shared" si="18"/>
        <v/>
      </c>
      <c r="I32" s="66"/>
      <c r="J32" s="83"/>
      <c r="K32" s="157" t="str">
        <f t="shared" si="6"/>
        <v/>
      </c>
      <c r="L32" s="158" t="str">
        <f t="shared" si="1"/>
        <v/>
      </c>
      <c r="M32" s="158">
        <f t="shared" si="2"/>
        <v>0</v>
      </c>
      <c r="N32" s="159" t="str">
        <f t="shared" si="13"/>
        <v/>
      </c>
      <c r="O32" s="160" t="str">
        <f t="shared" si="14"/>
        <v/>
      </c>
      <c r="P32" s="161" t="str">
        <f t="shared" si="15"/>
        <v/>
      </c>
      <c r="Q32" s="160" t="str">
        <f t="shared" si="19"/>
        <v/>
      </c>
      <c r="R32" s="142" t="str">
        <f t="shared" si="7"/>
        <v/>
      </c>
      <c r="S32" s="143" t="str">
        <f t="shared" si="8"/>
        <v/>
      </c>
      <c r="T32" s="143" t="str">
        <f t="shared" si="9"/>
        <v/>
      </c>
      <c r="U32" s="162" t="str">
        <f t="shared" si="20"/>
        <v/>
      </c>
      <c r="V32" s="140" t="str">
        <f t="shared" si="10"/>
        <v/>
      </c>
      <c r="W32" s="160" t="str">
        <f t="shared" si="21"/>
        <v/>
      </c>
      <c r="X32" s="160" t="str">
        <f t="shared" si="22"/>
        <v/>
      </c>
      <c r="Y32" s="160" t="str">
        <f t="shared" si="16"/>
        <v/>
      </c>
      <c r="Z32" s="160" t="str">
        <f t="shared" si="23"/>
        <v/>
      </c>
      <c r="AA32" s="150" t="str">
        <f t="shared" si="24"/>
        <v/>
      </c>
      <c r="AB32" s="146">
        <f t="shared" si="4"/>
        <v>0</v>
      </c>
      <c r="AC32" s="151" t="str">
        <f t="shared" si="17"/>
        <v/>
      </c>
      <c r="AD32" s="148" t="str">
        <f t="shared" si="11"/>
        <v/>
      </c>
      <c r="AE32" s="59" t="str">
        <f t="shared" si="0"/>
        <v/>
      </c>
      <c r="AF32" s="59">
        <f t="shared" si="5"/>
        <v>0</v>
      </c>
      <c r="AG32" s="78"/>
    </row>
    <row r="33" spans="1:33" ht="15" thickBot="1" x14ac:dyDescent="0.35">
      <c r="A33" s="74"/>
      <c r="B33" s="63"/>
      <c r="C33" s="65"/>
      <c r="D33" s="134"/>
      <c r="E33" s="120"/>
      <c r="F33" s="124" t="str">
        <f t="shared" si="12"/>
        <v/>
      </c>
      <c r="G33" s="128" t="str">
        <f>IF(AND(C33="",D33=""),IF(AND(I33="",J33=""),"",IF(AND(C33="",D33=""),I33,"fout")),IF(AND(I33="",J33=""),C33,”fout”))</f>
        <v/>
      </c>
      <c r="H33" s="129" t="str">
        <f t="shared" si="18"/>
        <v/>
      </c>
      <c r="I33" s="66"/>
      <c r="J33" s="83"/>
      <c r="K33" s="137" t="str">
        <f t="shared" si="6"/>
        <v/>
      </c>
      <c r="L33" s="138" t="str">
        <f t="shared" si="1"/>
        <v/>
      </c>
      <c r="M33" s="138">
        <f t="shared" si="2"/>
        <v>0</v>
      </c>
      <c r="N33" s="139" t="str">
        <f t="shared" si="13"/>
        <v/>
      </c>
      <c r="O33" s="140" t="str">
        <f t="shared" si="14"/>
        <v/>
      </c>
      <c r="P33" s="141" t="str">
        <f t="shared" si="15"/>
        <v/>
      </c>
      <c r="Q33" s="140" t="str">
        <f t="shared" si="19"/>
        <v/>
      </c>
      <c r="R33" s="142" t="str">
        <f t="shared" si="7"/>
        <v/>
      </c>
      <c r="S33" s="143" t="str">
        <f t="shared" si="8"/>
        <v/>
      </c>
      <c r="T33" s="143" t="str">
        <f t="shared" si="9"/>
        <v/>
      </c>
      <c r="U33" s="144" t="str">
        <f t="shared" si="20"/>
        <v/>
      </c>
      <c r="V33" s="140" t="str">
        <f t="shared" si="10"/>
        <v/>
      </c>
      <c r="W33" s="140" t="str">
        <f t="shared" si="21"/>
        <v/>
      </c>
      <c r="X33" s="140" t="str">
        <f t="shared" si="22"/>
        <v/>
      </c>
      <c r="Y33" s="140" t="str">
        <f t="shared" si="16"/>
        <v/>
      </c>
      <c r="Z33" s="140" t="str">
        <f t="shared" si="23"/>
        <v/>
      </c>
      <c r="AA33" s="150" t="str">
        <f t="shared" si="24"/>
        <v/>
      </c>
      <c r="AB33" s="146">
        <f t="shared" si="4"/>
        <v>0</v>
      </c>
      <c r="AC33" s="151" t="str">
        <f t="shared" si="17"/>
        <v/>
      </c>
      <c r="AD33" s="148" t="str">
        <f t="shared" si="11"/>
        <v/>
      </c>
      <c r="AE33" s="59" t="str">
        <f t="shared" si="0"/>
        <v/>
      </c>
      <c r="AF33" s="59">
        <f t="shared" si="5"/>
        <v>0</v>
      </c>
      <c r="AG33" s="78"/>
    </row>
    <row r="34" spans="1:33" ht="15" thickBot="1" x14ac:dyDescent="0.35">
      <c r="A34" s="75"/>
      <c r="B34" s="64"/>
      <c r="C34" s="67"/>
      <c r="D34" s="135"/>
      <c r="E34" s="121"/>
      <c r="F34" s="125" t="str">
        <f t="shared" si="12"/>
        <v/>
      </c>
      <c r="G34" s="130" t="str">
        <f>IF(AND(C34="",D34=""),IF(AND(I34="",J34=""),"",IF(AND(C34="",D34=""),I34,"fout")),IF(AND(I34="",J34=""),C34,”fout”))</f>
        <v/>
      </c>
      <c r="H34" s="131" t="str">
        <f t="shared" si="18"/>
        <v/>
      </c>
      <c r="I34" s="68"/>
      <c r="J34" s="84"/>
      <c r="K34" s="137" t="str">
        <f t="shared" si="6"/>
        <v/>
      </c>
      <c r="L34" s="138" t="str">
        <f t="shared" si="1"/>
        <v/>
      </c>
      <c r="M34" s="138">
        <f t="shared" si="2"/>
        <v>0</v>
      </c>
      <c r="N34" s="139" t="str">
        <f t="shared" si="13"/>
        <v/>
      </c>
      <c r="O34" s="140" t="str">
        <f t="shared" si="14"/>
        <v/>
      </c>
      <c r="P34" s="141" t="str">
        <f t="shared" si="15"/>
        <v/>
      </c>
      <c r="Q34" s="140" t="str">
        <f t="shared" si="19"/>
        <v/>
      </c>
      <c r="R34" s="142" t="str">
        <f t="shared" si="7"/>
        <v/>
      </c>
      <c r="S34" s="143" t="str">
        <f t="shared" si="8"/>
        <v/>
      </c>
      <c r="T34" s="143" t="str">
        <f t="shared" si="9"/>
        <v/>
      </c>
      <c r="U34" s="144" t="str">
        <f t="shared" si="20"/>
        <v/>
      </c>
      <c r="V34" s="140" t="str">
        <f t="shared" si="10"/>
        <v/>
      </c>
      <c r="W34" s="140" t="str">
        <f t="shared" si="21"/>
        <v/>
      </c>
      <c r="X34" s="140" t="str">
        <f t="shared" si="22"/>
        <v/>
      </c>
      <c r="Y34" s="140" t="str">
        <f t="shared" si="16"/>
        <v/>
      </c>
      <c r="Z34" s="140" t="str">
        <f t="shared" si="23"/>
        <v/>
      </c>
      <c r="AA34" s="150" t="str">
        <f t="shared" si="24"/>
        <v/>
      </c>
      <c r="AB34" s="146">
        <f t="shared" si="4"/>
        <v>0</v>
      </c>
      <c r="AC34" s="163" t="str">
        <f t="shared" si="17"/>
        <v/>
      </c>
      <c r="AD34" s="164" t="str">
        <f t="shared" si="11"/>
        <v/>
      </c>
      <c r="AE34" s="60" t="str">
        <f t="shared" si="0"/>
        <v/>
      </c>
      <c r="AF34" s="60">
        <f t="shared" si="5"/>
        <v>0</v>
      </c>
      <c r="AG34" s="79"/>
    </row>
  </sheetData>
  <mergeCells count="8">
    <mergeCell ref="I7:J7"/>
    <mergeCell ref="B4:C4"/>
    <mergeCell ref="C7:D7"/>
    <mergeCell ref="B3:C3"/>
    <mergeCell ref="B1:AD1"/>
    <mergeCell ref="B2:C2"/>
    <mergeCell ref="D3:I3"/>
    <mergeCell ref="D2:J2"/>
  </mergeCells>
  <phoneticPr fontId="31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5AD6A-B830-4C8F-8E2A-7282B43F954B}">
  <dimension ref="A1:AN34"/>
  <sheetViews>
    <sheetView workbookViewId="0">
      <selection activeCell="C9" sqref="C9"/>
    </sheetView>
  </sheetViews>
  <sheetFormatPr defaultRowHeight="13.2" x14ac:dyDescent="0.25"/>
  <cols>
    <col min="1" max="1" width="2.6640625" style="61" customWidth="1"/>
    <col min="2" max="2" width="2.88671875" customWidth="1"/>
    <col min="3" max="3" width="11" style="103" customWidth="1"/>
    <col min="4" max="4" width="12" style="103" customWidth="1"/>
    <col min="5" max="5" width="13.109375" style="103" customWidth="1"/>
    <col min="6" max="6" width="12" style="103" hidden="1" customWidth="1"/>
    <col min="7" max="7" width="11.88671875" hidden="1" customWidth="1"/>
    <col min="8" max="8" width="11.109375" hidden="1" customWidth="1"/>
    <col min="9" max="9" width="12.109375" customWidth="1"/>
    <col min="10" max="10" width="12.33203125" customWidth="1"/>
    <col min="11" max="11" width="5.5546875" customWidth="1"/>
    <col min="12" max="13" width="8.88671875" hidden="1" customWidth="1"/>
    <col min="14" max="14" width="9" customWidth="1"/>
    <col min="15" max="15" width="6.33203125" customWidth="1"/>
    <col min="16" max="16" width="6.6640625" customWidth="1"/>
    <col min="17" max="18" width="8.88671875" hidden="1" customWidth="1"/>
    <col min="19" max="19" width="7.44140625" customWidth="1"/>
    <col min="20" max="20" width="8.88671875" hidden="1" customWidth="1"/>
    <col min="21" max="21" width="8.33203125" customWidth="1"/>
    <col min="22" max="23" width="8.88671875" hidden="1" customWidth="1"/>
    <col min="24" max="24" width="7.5546875" hidden="1" customWidth="1"/>
    <col min="25" max="25" width="5.88671875" hidden="1" customWidth="1"/>
    <col min="26" max="26" width="5.44140625" hidden="1" customWidth="1"/>
    <col min="27" max="27" width="10.33203125" customWidth="1"/>
    <col min="28" max="28" width="8.88671875" hidden="1" customWidth="1"/>
    <col min="29" max="29" width="0.109375" customWidth="1"/>
    <col min="30" max="30" width="19.5546875" customWidth="1"/>
    <col min="31" max="32" width="8.88671875" hidden="1" customWidth="1"/>
    <col min="33" max="33" width="3.88671875" customWidth="1"/>
  </cols>
  <sheetData>
    <row r="1" spans="1:40" ht="13.5" customHeight="1" thickBot="1" x14ac:dyDescent="0.35">
      <c r="A1" s="7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58"/>
      <c r="AF1" s="58"/>
      <c r="AG1" s="76"/>
    </row>
    <row r="2" spans="1:40" ht="13.8" thickBot="1" x14ac:dyDescent="0.3">
      <c r="A2" s="72"/>
      <c r="B2" s="179" t="s">
        <v>1</v>
      </c>
      <c r="C2" s="180"/>
      <c r="D2" s="181"/>
      <c r="E2" s="182"/>
      <c r="F2" s="182"/>
      <c r="G2" s="182"/>
      <c r="H2" s="182"/>
      <c r="I2" s="182"/>
      <c r="J2" s="183"/>
      <c r="K2" s="87"/>
      <c r="L2" s="87"/>
      <c r="M2" s="87"/>
      <c r="N2" s="87"/>
      <c r="O2" s="88"/>
      <c r="P2" s="88"/>
      <c r="Q2" s="89"/>
      <c r="R2" s="89"/>
      <c r="S2" s="90"/>
      <c r="T2" s="91"/>
      <c r="U2" s="91"/>
      <c r="V2" s="92"/>
      <c r="W2" s="93"/>
      <c r="X2" s="93"/>
      <c r="Y2" s="93"/>
      <c r="Z2" s="93"/>
      <c r="AA2" s="94"/>
      <c r="AB2" s="93"/>
      <c r="AC2" s="93"/>
      <c r="AD2" s="95"/>
      <c r="AE2" s="1"/>
      <c r="AF2" s="1"/>
      <c r="AG2" s="77"/>
    </row>
    <row r="3" spans="1:40" ht="13.8" thickBot="1" x14ac:dyDescent="0.3">
      <c r="A3" s="72"/>
      <c r="B3" s="174" t="s">
        <v>2</v>
      </c>
      <c r="C3" s="175"/>
      <c r="D3" s="181"/>
      <c r="E3" s="182"/>
      <c r="F3" s="182"/>
      <c r="G3" s="182"/>
      <c r="H3" s="182"/>
      <c r="I3" s="183"/>
      <c r="J3" s="69"/>
      <c r="K3" s="41"/>
      <c r="L3" s="41"/>
      <c r="M3" s="41"/>
      <c r="N3" s="41"/>
      <c r="O3" s="42"/>
      <c r="P3" s="42"/>
      <c r="Q3" s="35"/>
      <c r="R3" s="35"/>
      <c r="S3" s="34"/>
      <c r="T3" s="43"/>
      <c r="U3" s="43"/>
      <c r="V3" s="44"/>
      <c r="W3" s="45"/>
      <c r="X3" s="45"/>
      <c r="Y3" s="45"/>
      <c r="Z3" s="45"/>
      <c r="AA3" s="46"/>
      <c r="AB3" s="45"/>
      <c r="AC3" s="45"/>
      <c r="AD3" s="47"/>
      <c r="AE3" s="1"/>
      <c r="AF3" s="1"/>
      <c r="AG3" s="77"/>
    </row>
    <row r="4" spans="1:40" ht="13.8" thickBot="1" x14ac:dyDescent="0.3">
      <c r="A4" s="72"/>
      <c r="B4" s="170" t="s">
        <v>3</v>
      </c>
      <c r="C4" s="171"/>
      <c r="D4" s="86"/>
      <c r="E4" s="106"/>
      <c r="F4" s="106"/>
      <c r="G4" s="36"/>
      <c r="H4" s="36"/>
      <c r="I4" s="37"/>
      <c r="J4" s="70" t="str">
        <f>"/ "&amp;D4+1</f>
        <v>/ 1</v>
      </c>
      <c r="K4" s="15"/>
      <c r="L4" s="40"/>
      <c r="M4" s="36"/>
      <c r="N4" s="36"/>
      <c r="O4" s="36"/>
      <c r="P4" s="38"/>
      <c r="Q4" s="36"/>
      <c r="R4" s="39"/>
      <c r="S4" s="40"/>
      <c r="T4" s="40"/>
      <c r="U4" s="40"/>
      <c r="V4" s="40"/>
      <c r="W4" s="40"/>
      <c r="X4" s="40"/>
      <c r="Y4" s="40"/>
      <c r="Z4" s="40"/>
      <c r="AA4" s="48"/>
      <c r="AB4" s="40"/>
      <c r="AC4" s="40"/>
      <c r="AD4" s="49"/>
      <c r="AE4" s="2"/>
      <c r="AF4" s="3"/>
      <c r="AG4" s="78"/>
    </row>
    <row r="5" spans="1:40" ht="13.8" thickBot="1" x14ac:dyDescent="0.3">
      <c r="A5" s="72"/>
      <c r="B5" s="50"/>
      <c r="C5" s="51"/>
      <c r="D5" s="104"/>
      <c r="E5" s="104"/>
      <c r="F5" s="104"/>
      <c r="G5" s="52"/>
      <c r="H5" s="52"/>
      <c r="I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5"/>
      <c r="Z5" s="55"/>
      <c r="AA5" s="56"/>
      <c r="AB5" s="55"/>
      <c r="AC5" s="55"/>
      <c r="AD5" s="57"/>
      <c r="AE5" s="2"/>
      <c r="AF5" s="2"/>
      <c r="AG5" s="78"/>
    </row>
    <row r="6" spans="1:40" ht="13.8" thickBot="1" x14ac:dyDescent="0.3">
      <c r="A6" s="72"/>
      <c r="B6" s="21" t="s">
        <v>4</v>
      </c>
      <c r="C6" s="22"/>
      <c r="D6" s="22"/>
      <c r="E6" s="22"/>
      <c r="F6" s="22"/>
      <c r="G6" s="22"/>
      <c r="H6" s="22"/>
      <c r="I6" s="23"/>
      <c r="J6" s="24"/>
      <c r="K6" s="22"/>
      <c r="L6" s="22"/>
      <c r="M6" s="22"/>
      <c r="N6" s="25"/>
      <c r="O6" s="26"/>
      <c r="P6" s="26"/>
      <c r="Q6" s="26"/>
      <c r="R6" s="27"/>
      <c r="S6" s="28"/>
      <c r="T6" s="28"/>
      <c r="U6" s="28"/>
      <c r="V6" s="29"/>
      <c r="W6" s="30"/>
      <c r="X6" s="31"/>
      <c r="Y6" s="31"/>
      <c r="Z6" s="31"/>
      <c r="AA6" s="26"/>
      <c r="AB6" s="26"/>
      <c r="AC6" s="32"/>
      <c r="AD6" s="33"/>
      <c r="AE6" s="59"/>
      <c r="AF6" s="59"/>
      <c r="AG6" s="78"/>
    </row>
    <row r="7" spans="1:40" ht="13.8" thickBot="1" x14ac:dyDescent="0.3">
      <c r="A7" s="72"/>
      <c r="B7" s="136" t="s">
        <v>5</v>
      </c>
      <c r="C7" s="172" t="s">
        <v>6</v>
      </c>
      <c r="D7" s="173"/>
      <c r="E7" s="165" t="s">
        <v>31</v>
      </c>
      <c r="F7" s="107" t="s">
        <v>33</v>
      </c>
      <c r="G7" s="4"/>
      <c r="H7" s="4"/>
      <c r="I7" s="168" t="s">
        <v>35</v>
      </c>
      <c r="J7" s="169"/>
      <c r="K7" s="96" t="s">
        <v>7</v>
      </c>
      <c r="L7" s="18" t="s">
        <v>8</v>
      </c>
      <c r="M7" s="97" t="s">
        <v>9</v>
      </c>
      <c r="N7" s="96" t="s">
        <v>10</v>
      </c>
      <c r="O7" s="98" t="s">
        <v>11</v>
      </c>
      <c r="P7" s="99" t="s">
        <v>12</v>
      </c>
      <c r="Q7" s="5" t="s">
        <v>13</v>
      </c>
      <c r="R7" s="116" t="s">
        <v>14</v>
      </c>
      <c r="S7" s="16" t="s">
        <v>15</v>
      </c>
      <c r="T7" s="6" t="s">
        <v>16</v>
      </c>
      <c r="U7" s="13" t="s">
        <v>17</v>
      </c>
      <c r="V7" s="5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14" t="s">
        <v>23</v>
      </c>
      <c r="AB7" s="7" t="s">
        <v>24</v>
      </c>
      <c r="AC7" s="8" t="s">
        <v>25</v>
      </c>
      <c r="AD7" s="109" t="s">
        <v>36</v>
      </c>
      <c r="AE7" s="59" t="s">
        <v>26</v>
      </c>
      <c r="AF7" s="59"/>
      <c r="AG7" s="78"/>
    </row>
    <row r="8" spans="1:40" ht="14.4" thickTop="1" thickBot="1" x14ac:dyDescent="0.3">
      <c r="A8" s="72"/>
      <c r="B8" s="85"/>
      <c r="C8" s="102" t="s">
        <v>27</v>
      </c>
      <c r="D8" s="166">
        <v>0</v>
      </c>
      <c r="E8" s="108" t="s">
        <v>32</v>
      </c>
      <c r="F8" s="122" t="s">
        <v>34</v>
      </c>
      <c r="G8" s="17"/>
      <c r="H8" s="17"/>
      <c r="I8" s="80" t="s">
        <v>28</v>
      </c>
      <c r="J8" s="100" t="s">
        <v>29</v>
      </c>
      <c r="K8" s="110" t="s">
        <v>30</v>
      </c>
      <c r="L8" s="111"/>
      <c r="M8" s="111"/>
      <c r="N8" s="112"/>
      <c r="O8" s="113"/>
      <c r="P8" s="167">
        <v>0</v>
      </c>
      <c r="Q8" s="9"/>
      <c r="R8" s="10"/>
      <c r="S8" s="115">
        <f>SUM(S9:S34)+P8</f>
        <v>0</v>
      </c>
      <c r="T8" s="11"/>
      <c r="U8" s="11"/>
      <c r="V8" s="12"/>
      <c r="W8" s="19"/>
      <c r="X8" s="19">
        <f>IF(D8&lt;&gt;"",D8,Q8)</f>
        <v>0</v>
      </c>
      <c r="Y8" s="9"/>
      <c r="Z8" s="9"/>
      <c r="AA8" s="117">
        <f>IF(Z8&lt;&gt;"",X8+Z8,X8)</f>
        <v>0</v>
      </c>
      <c r="AB8" s="118">
        <f>IF(K8&lt;&gt;K9,IF(U8="ja",INDEX(data,MATCH(K8,schooljaren,0)-1,22),AA8),"")</f>
        <v>0</v>
      </c>
      <c r="AC8" s="20"/>
      <c r="AD8" s="114"/>
      <c r="AE8" s="59" t="str">
        <f t="shared" ref="AE8:AE34" si="0">IF(AD8&lt;&gt;"",IF(MONTH(AD8)&lt;9,YEAR(AD8)-1,YEAR(AD8)),"")</f>
        <v/>
      </c>
      <c r="AF8" s="59"/>
      <c r="AG8" s="78"/>
    </row>
    <row r="9" spans="1:40" ht="15" thickBot="1" x14ac:dyDescent="0.35">
      <c r="A9" s="73"/>
      <c r="B9" s="62"/>
      <c r="C9" s="132"/>
      <c r="D9" s="133"/>
      <c r="E9" s="119"/>
      <c r="F9" s="123" t="str">
        <f>IF(OR(E9&gt;145,E9&lt;20),"",N9*(1-INT(IF(E9&lt;25,E9+5,IF(E9&gt;74,75,E9+0))/25)/4))</f>
        <v/>
      </c>
      <c r="G9" s="126" t="str">
        <f>IF(AND(C9="",D9=""),IF(AND(I9="",J9=""),"",IF(AND(C9="",D9=""),I9,"fout")),IF(AND(I9="",J9=""),C9,”fout”))</f>
        <v/>
      </c>
      <c r="H9" s="127" t="str">
        <f>IF(AND($C9="",$D9=""),IF(AND($I9="",$J9=""),"",$I9-1),D9)</f>
        <v/>
      </c>
      <c r="I9" s="81"/>
      <c r="J9" s="82"/>
      <c r="K9" s="137" t="str">
        <f>+IF(AND(G9 &lt;&gt; "",H9 &lt;&gt; "")=TRUE,IF(AND(MONTH(G9) &gt; 8,MONTH(G9) &lt; 13 ) = TRUE,YEAR(G9),YEAR(G9)-1),"")</f>
        <v/>
      </c>
      <c r="L9" s="138" t="str">
        <f t="shared" ref="L9:L34" si="1">IF(K9=K8,IF(L8="volledig","volledig",""),IF(B9="x","volledig",""))</f>
        <v/>
      </c>
      <c r="M9" s="138">
        <f t="shared" ref="M9:M34" si="2">IF(AND(K9=schooljaar,I9&lt;&gt; "",J9&lt;&gt;"",S9&gt;0)=TRUE,  M8+1,IF(K9=schooljaar,M8,0))</f>
        <v>0</v>
      </c>
      <c r="N9" s="139" t="str">
        <f>IF(AND(G9&lt;&gt;"",H9&lt;&gt;"")=TRUE,H9-G9+1,"")</f>
        <v/>
      </c>
      <c r="O9" s="140" t="str">
        <f>IF(AND(G9&lt;&gt;"",H9&lt;&gt;"")=TRUE,IF(K9=K8,IF(U8="ja",0,IF(N9/10&lt;Y8,N9/10,Y8)),IF(N9&lt;=300,N9/10,30)),"")</f>
        <v/>
      </c>
      <c r="P9" s="141" t="str">
        <f>IF(AND(G9&lt;&gt;"",H9&lt;&gt;"")=TRUE,IF(N9/10&lt;&gt;O9,"X",""),"")</f>
        <v/>
      </c>
      <c r="Q9" s="140" t="str">
        <f>IF(AND(G9&lt;&gt;"",H9&lt;&gt;"")=TRUE,IF(K9=K8,IF(U8="ja",0,O9+AA8),IF(U8="ja",O9+AB8,O9+AA8)),"")</f>
        <v/>
      </c>
      <c r="R9" s="142" t="str">
        <f>IF(AND(I9="",J9="",F9&gt;0=TRUE),F9,IF(AND(I9&lt;&gt;"",J9&lt;&gt;"",F9=""=TRUE),IF(AND(I9&lt;&gt;"",J9&lt;&gt;"")=TRUE,J9-I9+1,"")))</f>
        <v/>
      </c>
      <c r="S9" s="143" t="str">
        <f>IF(R9=FALSE,"FOUT",IF(R9&lt;&gt;"",IF(Q9&lt;=R9,IF(K9=K8,IF(L9="volledig",IF(Q9&lt;(30-T8),IF(R9&lt;30-T8,R9,30-T8),INT(Q9)),INT(Q9)),IF(Q9&lt;30,IF(L9="volledig",IF(R9&gt;30,30,R9),INT(Q9)),INT(Q9))),R9),""))</f>
        <v/>
      </c>
      <c r="T9" s="143" t="str">
        <f>IF(AND(G9&lt;&gt;"",H9&lt;&gt;"")=TRUE,IF(K9=K8,IF(S9&lt;&gt;"",S9+T8,T8),IF(S9&lt;&gt;"",S9,0)),"")</f>
        <v/>
      </c>
      <c r="U9" s="144" t="str">
        <f>IF(AND(G9&lt;&gt;"",H9&lt;&gt;"")=TRUE,IF(K9=K8,IF(S9&lt;&gt;"",IF(U8="ja","ja",IF(S9&gt;Q9,"ja","")),U8),IF(AND(S9&lt;&gt;"",S9&gt;Q9)=TRUE,"ja","")),"")</f>
        <v/>
      </c>
      <c r="V9" s="140" t="str">
        <f>IF(OR(E9&lt;&gt;"",AND(I9&lt;&gt;"",J9&lt;&gt;""))=TRUE,IF(U9="ja","", IF(Q9-S9&lt;=0,"",Q9-S9 )),"")</f>
        <v/>
      </c>
      <c r="W9" s="140" t="str">
        <f>IF(V9&lt;&gt;"",IF(U9="ja","",S9/10+V9),"")</f>
        <v/>
      </c>
      <c r="X9" s="140" t="str">
        <f>IF(W9&lt;&gt;"",W9,Q9)</f>
        <v/>
      </c>
      <c r="Y9" s="140" t="str">
        <f>IF(AND(G9&lt;&gt;"",H9&lt;&gt;""),IF(U9&lt;&gt;"ja",IF(K9=K8,IF(R9&lt;&gt;"",Y8-O9-S9/10,Y8-O9),IF(R9&lt;&gt;"",30-O9-S9/10,30-O9)),""),"")</f>
        <v/>
      </c>
      <c r="Z9" s="140" t="str">
        <f>IF(AND(G9&lt;&gt;"",H9&lt;&gt;"")=TRUE,IF(Y9&lt;0,Y9,0),"")</f>
        <v/>
      </c>
      <c r="AA9" s="145" t="str">
        <f t="shared" ref="AA9:AA10" si="3">IF(U9="ja",0,IF(Z9&lt;&gt;"",X9+Z9,X9))</f>
        <v/>
      </c>
      <c r="AB9" s="146">
        <f t="shared" ref="AB9:AB34" si="4">IF(U9="ja",0,IF(K9&lt;&gt;K10,IF(U9="ja",INDEX(data,MATCH(K9,schooljaren,0)-1,22),AA9),0))</f>
        <v>0</v>
      </c>
      <c r="AC9" s="147" t="str">
        <f>IF(J9&lt;&gt;"",IF(AD9="",J9,AD9),"")</f>
        <v/>
      </c>
      <c r="AD9" s="148" t="str">
        <f>+IF(R9 &lt;&gt; "",IF(R9&gt;S9,G9+S9,""),"")</f>
        <v/>
      </c>
      <c r="AE9" s="59" t="str">
        <f t="shared" si="0"/>
        <v/>
      </c>
      <c r="AF9" s="59">
        <f t="shared" ref="AF9:AF34" si="5">IF(AND(K9=schooljaar,AD9&lt;&gt; "")=TRUE,  AF8+1,IF(K9=schooljaar,AF8,0))</f>
        <v>0</v>
      </c>
      <c r="AG9" s="78"/>
    </row>
    <row r="10" spans="1:40" ht="15" thickBot="1" x14ac:dyDescent="0.35">
      <c r="A10" s="73"/>
      <c r="B10" s="63"/>
      <c r="C10" s="65"/>
      <c r="D10" s="134"/>
      <c r="E10" s="120"/>
      <c r="F10" s="124" t="str">
        <f>IF(OR(E10&gt;145,E10&lt;20),"",N10*(1-INT(IF(E10&lt;25,E10+5,IF(E10&gt;74,75,E10+0))/25)/4))</f>
        <v/>
      </c>
      <c r="G10" s="128" t="str">
        <f>IF(AND(C10="",D10=""),IF(AND(I10="",J10=""),"",IF(AND(C10="",D10=""),I10,"fout")),IF(AND(I10="",J10=""),C10,”fout”))</f>
        <v/>
      </c>
      <c r="H10" s="129" t="str">
        <f>IF(AND($C10="",$D10=""),IF(AND($I10="",$J10=""),"",$I10-1),D10)</f>
        <v/>
      </c>
      <c r="I10" s="66"/>
      <c r="J10" s="83"/>
      <c r="K10" s="137" t="str">
        <f t="shared" ref="K10:K34" si="6">+IF(AND(G10 &lt;&gt; "",H10 &lt;&gt; "")=TRUE,IF(AND(MONTH(G10) &gt; 8,MONTH(G10) &lt; 13 ) = TRUE,YEAR(G10),YEAR(G10)-1),"")</f>
        <v/>
      </c>
      <c r="L10" s="138" t="str">
        <f>IF(K10=K9,IF(L9="volledig","volledig",""),IF(B10="x","volledig",""))</f>
        <v/>
      </c>
      <c r="M10" s="138">
        <f t="shared" si="2"/>
        <v>0</v>
      </c>
      <c r="N10" s="139" t="str">
        <f>IF(AND(G10&lt;&gt;"",H10&lt;&gt;"")=TRUE,H10-G10+1,"")</f>
        <v/>
      </c>
      <c r="O10" s="140" t="str">
        <f>IF(AND(G10&lt;&gt;"",H10&lt;&gt;"")=TRUE,IF(K10=K9,IF(U9="ja",0,IF(N10/10&lt;Y9,N10/10,Y9)),IF(N10&lt;=300,N10/10,30)),"")</f>
        <v/>
      </c>
      <c r="P10" s="141" t="str">
        <f>IF(AND(G10&lt;&gt;"",H10&lt;&gt;"")=TRUE,IF(N10/10&lt;&gt;O10,"X",""),"")</f>
        <v/>
      </c>
      <c r="Q10" s="140" t="str">
        <f>IF(AND(G10&lt;&gt;"",H10&lt;&gt;"")=TRUE,IF(K10=K9,IF(U9="ja",0,O10+AA9),IF(U9="ja",O10+AB9,O10+AA9)),"")</f>
        <v/>
      </c>
      <c r="R10" s="142" t="str">
        <f t="shared" ref="R10:R34" si="7">IF(AND(I10="",J10="",F10&gt;0=TRUE),F10,IF(AND(I10&lt;&gt;"",J10&lt;&gt;"",F10=""=TRUE),IF(AND(I10&lt;&gt;"",J10&lt;&gt;"")=TRUE,J10-I10+1,"")))</f>
        <v/>
      </c>
      <c r="S10" s="143" t="str">
        <f t="shared" ref="S10:S34" si="8">IF(R10=FALSE,"FOUT",IF(R10&lt;&gt;"",IF(Q10&lt;=R10,IF(K10=K9,IF(L10="volledig",IF(Q10&lt;(30-T9),IF(R10&lt;30-T9,R10,30-T9),INT(Q10)),INT(Q10)),IF(Q10&lt;30,IF(L10="volledig",IF(R10&gt;30,30,R10),INT(Q10)),INT(Q10))),R10),""))</f>
        <v/>
      </c>
      <c r="T10" s="143" t="str">
        <f t="shared" ref="T10:T34" si="9">IF(AND(G10&lt;&gt;"",H10&lt;&gt;"")=TRUE,IF(K10=K9,IF(S10&lt;&gt;"",S10+T9,T9),IF(S10&lt;&gt;"",S10,0)),"")</f>
        <v/>
      </c>
      <c r="U10" s="144" t="str">
        <f>IF(AND(G10&lt;&gt;"",H10&lt;&gt;"")=TRUE,IF(K10=K9,IF(S10&lt;&gt;"",IF(U9="ja","ja",IF(S10&gt;Q10,"ja","")),U9),IF(AND(S10&lt;&gt;"",S10&gt;Q10)=TRUE,"ja","")),"")</f>
        <v/>
      </c>
      <c r="V10" s="140" t="str">
        <f t="shared" ref="V10:V34" si="10">IF(OR(E10&lt;&gt;"",AND(I10&lt;&gt;"",J10&lt;&gt;""))=TRUE,IF(U10="ja","", IF(Q10-S10&lt;=0,"",Q10-S10 )),"")</f>
        <v/>
      </c>
      <c r="W10" s="149" t="str">
        <f>IF(V10&lt;&gt;"",IF(U10="ja","",S10/10+V10),"")</f>
        <v/>
      </c>
      <c r="X10" s="140" t="str">
        <f>IF(W10&lt;&gt;"",W10,Q10)</f>
        <v/>
      </c>
      <c r="Y10" s="140" t="str">
        <f>IF(AND(G10&lt;&gt;"",H10&lt;&gt;""),IF(U10&lt;&gt;"ja",IF(K10=K9,IF(R10&lt;&gt;"",Y9-O10-S10/10,Y9-O10),IF(R10&lt;&gt;"",30-O10-S10/10,30-O10)),""),"")</f>
        <v/>
      </c>
      <c r="Z10" s="140" t="str">
        <f>IF(AND(G10&lt;&gt;"",H10&lt;&gt;"")=TRUE,IF(Y10&lt;0,Y10,0),"")</f>
        <v/>
      </c>
      <c r="AA10" s="150" t="str">
        <f t="shared" si="3"/>
        <v/>
      </c>
      <c r="AB10" s="146">
        <f t="shared" si="4"/>
        <v>0</v>
      </c>
      <c r="AC10" s="151" t="str">
        <f>IF(J10&lt;&gt;"",IF(AD10="",J10,AD10),"")</f>
        <v/>
      </c>
      <c r="AD10" s="148" t="str">
        <f t="shared" ref="AD10:AD34" si="11">+IF(R10 &lt;&gt; "",IF(R10&gt;S10,G10+S10,""),"")</f>
        <v/>
      </c>
      <c r="AE10" s="59" t="str">
        <f t="shared" si="0"/>
        <v/>
      </c>
      <c r="AF10" s="59">
        <f t="shared" si="5"/>
        <v>0</v>
      </c>
      <c r="AG10" s="78"/>
    </row>
    <row r="11" spans="1:40" ht="15" thickBot="1" x14ac:dyDescent="0.35">
      <c r="A11" s="73"/>
      <c r="B11" s="63"/>
      <c r="C11" s="65"/>
      <c r="D11" s="134"/>
      <c r="E11" s="120"/>
      <c r="F11" s="124" t="str">
        <f t="shared" ref="F11:F34" si="12">IF(OR(E11&gt;145,E11&lt;20),"",N11*(1-INT(IF(E11&lt;25,E11+5,IF(E11&gt;74,75,E11+0))/25)/4))</f>
        <v/>
      </c>
      <c r="G11" s="128" t="str">
        <f>IF(AND(C11="",D11=""),IF(AND(I11="",J11=""),"",IF(AND(C11="",D11=""),I11,"fout")),IF(AND(I11="",J11=""),C11,”fout”))</f>
        <v/>
      </c>
      <c r="H11" s="129" t="str">
        <f>IF(AND($C11="",$D11=""),IF(AND($I11="",$J11=""),"",$I11-1),D11)</f>
        <v/>
      </c>
      <c r="I11" s="66"/>
      <c r="J11" s="83"/>
      <c r="K11" s="152" t="str">
        <f t="shared" si="6"/>
        <v/>
      </c>
      <c r="L11" s="153" t="str">
        <f>IF(K11=K10,IF(L10="volledig","volledig",""),IF(B11="x","volledig",""))</f>
        <v/>
      </c>
      <c r="M11" s="153">
        <f t="shared" si="2"/>
        <v>0</v>
      </c>
      <c r="N11" s="154" t="str">
        <f t="shared" ref="N11:N34" si="13">IF(AND(G11&lt;&gt;"",H11&lt;&gt;"")=TRUE,H11-G11+1,"")</f>
        <v/>
      </c>
      <c r="O11" s="149" t="str">
        <f t="shared" ref="O11:O34" si="14">IF(AND(G11&lt;&gt;"",H11&lt;&gt;"")=TRUE,IF(K11=K10,IF(U10="ja",0,IF(N11/10&lt;Y10,N11/10,Y10)),IF(N11&lt;=300,N11/10,30)),"")</f>
        <v/>
      </c>
      <c r="P11" s="155" t="str">
        <f t="shared" ref="P11:P34" si="15">IF(AND(G11&lt;&gt;"",H11&lt;&gt;"")=TRUE,IF(N11/10&lt;&gt;O11,"X",""),"")</f>
        <v/>
      </c>
      <c r="Q11" s="149" t="str">
        <f>IF(AND(G11&lt;&gt;"",H11&lt;&gt;"")=TRUE,IF(K11=K10,IF(U10="ja",0,O11+AA10),IF(U10="ja",O11+AB10,O11+AA10)),"")</f>
        <v/>
      </c>
      <c r="R11" s="142" t="str">
        <f t="shared" si="7"/>
        <v/>
      </c>
      <c r="S11" s="143" t="str">
        <f t="shared" si="8"/>
        <v/>
      </c>
      <c r="T11" s="143" t="str">
        <f t="shared" si="9"/>
        <v/>
      </c>
      <c r="U11" s="156" t="str">
        <f>IF(AND(G11&lt;&gt;"",H11&lt;&gt;"")=TRUE,IF(K11=K10,IF(S11&lt;&gt;"",IF(U10="ja","ja",IF(S11&gt;Q11,"ja","")),U10),IF(AND(S11&lt;&gt;"",S11&gt;Q11)=TRUE,"ja","")),"")</f>
        <v/>
      </c>
      <c r="V11" s="140" t="str">
        <f t="shared" si="10"/>
        <v/>
      </c>
      <c r="W11" s="149" t="str">
        <f>IF(V11&lt;&gt;"",IF(U11="ja","",S11/10+V11),"")</f>
        <v/>
      </c>
      <c r="X11" s="149" t="str">
        <f>IF(W11&lt;&gt;"",W11,Q11)</f>
        <v/>
      </c>
      <c r="Y11" s="149" t="str">
        <f t="shared" ref="Y11:Y34" si="16">IF(AND(G11&lt;&gt;"",H11&lt;&gt;""),IF(U11&lt;&gt;"ja",IF(K11=K10,IF(R11&lt;&gt;"",Y10-O11-S11/10,Y10-O11),IF(R11&lt;&gt;"",30-O11-S11/10,30-O11)),""),"")</f>
        <v/>
      </c>
      <c r="Z11" s="149" t="str">
        <f>IF(AND(G11&lt;&gt;"",H11&lt;&gt;"")=TRUE,IF(Y11&lt;0,Y11,0),"")</f>
        <v/>
      </c>
      <c r="AA11" s="150" t="str">
        <f>IF(U11="ja",0,IF(Z11&lt;&gt;"",X11+Z11,X11))</f>
        <v/>
      </c>
      <c r="AB11" s="146">
        <f t="shared" si="4"/>
        <v>0</v>
      </c>
      <c r="AC11" s="151" t="str">
        <f t="shared" ref="AC11:AC34" si="17">IF(J11&lt;&gt;"",IF(AD11="",J11,AD11),"")</f>
        <v/>
      </c>
      <c r="AD11" s="148" t="str">
        <f t="shared" si="11"/>
        <v/>
      </c>
      <c r="AE11" s="59" t="str">
        <f t="shared" si="0"/>
        <v/>
      </c>
      <c r="AF11" s="59">
        <f t="shared" si="5"/>
        <v>0</v>
      </c>
      <c r="AG11" s="78"/>
    </row>
    <row r="12" spans="1:40" ht="15" thickBot="1" x14ac:dyDescent="0.35">
      <c r="A12" s="73"/>
      <c r="B12" s="63"/>
      <c r="C12" s="65"/>
      <c r="D12" s="134"/>
      <c r="E12" s="120"/>
      <c r="F12" s="124" t="str">
        <f t="shared" si="12"/>
        <v/>
      </c>
      <c r="G12" s="128" t="str">
        <f>IF(AND(C12="",D12=""),IF(AND(I12="",J12=""),"",IF(AND(C12="",D12=""),I12,"fout")),IF(AND(I12="",J12=""),C12,”fout”))</f>
        <v/>
      </c>
      <c r="H12" s="129" t="str">
        <f t="shared" ref="H12:H34" si="18">IF(AND($C12="",$D12=""),IF(AND($I12="",$J12=""),"",$I12-1),D12)</f>
        <v/>
      </c>
      <c r="I12" s="66"/>
      <c r="J12" s="83"/>
      <c r="K12" s="157" t="str">
        <f t="shared" si="6"/>
        <v/>
      </c>
      <c r="L12" s="158" t="str">
        <f t="shared" si="1"/>
        <v/>
      </c>
      <c r="M12" s="158">
        <f t="shared" si="2"/>
        <v>0</v>
      </c>
      <c r="N12" s="159" t="str">
        <f t="shared" si="13"/>
        <v/>
      </c>
      <c r="O12" s="160" t="str">
        <f t="shared" si="14"/>
        <v/>
      </c>
      <c r="P12" s="161" t="str">
        <f t="shared" si="15"/>
        <v/>
      </c>
      <c r="Q12" s="160" t="str">
        <f t="shared" ref="Q12:Q34" si="19">IF(AND(G12&lt;&gt;"",H12&lt;&gt;"")=TRUE,IF(K12=K11,IF(U11="ja",0,O12+AA11),IF(U11="ja",O12+AB11,O12+AA11)),"")</f>
        <v/>
      </c>
      <c r="R12" s="142" t="str">
        <f t="shared" si="7"/>
        <v/>
      </c>
      <c r="S12" s="143" t="str">
        <f t="shared" si="8"/>
        <v/>
      </c>
      <c r="T12" s="143" t="str">
        <f t="shared" si="9"/>
        <v/>
      </c>
      <c r="U12" s="162" t="str">
        <f t="shared" ref="U12:U34" si="20">IF(AND(G12&lt;&gt;"",H12&lt;&gt;"")=TRUE,IF(K12=K11,IF(S12&lt;&gt;"",IF(U11="ja","ja",IF(S12&gt;Q12,"ja","")),U11),IF(AND(S12&lt;&gt;"",S12&gt;Q12)=TRUE,"ja","")),"")</f>
        <v/>
      </c>
      <c r="V12" s="140" t="str">
        <f t="shared" si="10"/>
        <v/>
      </c>
      <c r="W12" s="160" t="str">
        <f t="shared" ref="W12:W34" si="21">IF(V12&lt;&gt;"",IF(U12="ja","",S12/10+V12),"")</f>
        <v/>
      </c>
      <c r="X12" s="160" t="str">
        <f t="shared" ref="X12:X34" si="22">IF(W12&lt;&gt;"",W12,Q12)</f>
        <v/>
      </c>
      <c r="Y12" s="160" t="str">
        <f t="shared" si="16"/>
        <v/>
      </c>
      <c r="Z12" s="160" t="str">
        <f t="shared" ref="Z12:Z34" si="23">IF(AND(G12&lt;&gt;"",H12&lt;&gt;"")=TRUE,IF(Y12&lt;0,Y12,0),"")</f>
        <v/>
      </c>
      <c r="AA12" s="150" t="str">
        <f t="shared" ref="AA12:AA34" si="24">IF(U12="ja",0,IF(Z12&lt;&gt;"",X12+Z12,X12))</f>
        <v/>
      </c>
      <c r="AB12" s="146">
        <f t="shared" si="4"/>
        <v>0</v>
      </c>
      <c r="AC12" s="151" t="str">
        <f t="shared" si="17"/>
        <v/>
      </c>
      <c r="AD12" s="148" t="str">
        <f t="shared" si="11"/>
        <v/>
      </c>
      <c r="AE12" s="59" t="str">
        <f t="shared" si="0"/>
        <v/>
      </c>
      <c r="AF12" s="59">
        <f t="shared" si="5"/>
        <v>0</v>
      </c>
      <c r="AG12" s="78"/>
      <c r="AN12" s="105"/>
    </row>
    <row r="13" spans="1:40" ht="15" thickBot="1" x14ac:dyDescent="0.35">
      <c r="A13" s="73"/>
      <c r="B13" s="63"/>
      <c r="C13" s="65"/>
      <c r="D13" s="134"/>
      <c r="E13" s="120"/>
      <c r="F13" s="124" t="str">
        <f t="shared" si="12"/>
        <v/>
      </c>
      <c r="G13" s="128" t="str">
        <f>IF(AND(C13="",D13=""),IF(AND(I13="",J13=""),"",IF(AND(C13="",D13=""),I13,"fout")),IF(AND(I13="",J13=""),C13,”fout”))</f>
        <v/>
      </c>
      <c r="H13" s="129" t="str">
        <f t="shared" si="18"/>
        <v/>
      </c>
      <c r="I13" s="66"/>
      <c r="J13" s="83"/>
      <c r="K13" s="137" t="str">
        <f t="shared" si="6"/>
        <v/>
      </c>
      <c r="L13" s="138" t="str">
        <f t="shared" si="1"/>
        <v/>
      </c>
      <c r="M13" s="138">
        <f t="shared" si="2"/>
        <v>0</v>
      </c>
      <c r="N13" s="139" t="str">
        <f t="shared" si="13"/>
        <v/>
      </c>
      <c r="O13" s="140" t="str">
        <f t="shared" si="14"/>
        <v/>
      </c>
      <c r="P13" s="141" t="str">
        <f t="shared" si="15"/>
        <v/>
      </c>
      <c r="Q13" s="140" t="str">
        <f t="shared" si="19"/>
        <v/>
      </c>
      <c r="R13" s="142" t="str">
        <f t="shared" si="7"/>
        <v/>
      </c>
      <c r="S13" s="143" t="str">
        <f t="shared" si="8"/>
        <v/>
      </c>
      <c r="T13" s="143" t="str">
        <f t="shared" si="9"/>
        <v/>
      </c>
      <c r="U13" s="144" t="str">
        <f t="shared" si="20"/>
        <v/>
      </c>
      <c r="V13" s="140" t="str">
        <f t="shared" si="10"/>
        <v/>
      </c>
      <c r="W13" s="140" t="str">
        <f t="shared" si="21"/>
        <v/>
      </c>
      <c r="X13" s="140" t="str">
        <f t="shared" si="22"/>
        <v/>
      </c>
      <c r="Y13" s="140" t="str">
        <f t="shared" si="16"/>
        <v/>
      </c>
      <c r="Z13" s="140" t="str">
        <f t="shared" si="23"/>
        <v/>
      </c>
      <c r="AA13" s="150" t="str">
        <f t="shared" si="24"/>
        <v/>
      </c>
      <c r="AB13" s="146">
        <f t="shared" si="4"/>
        <v>0</v>
      </c>
      <c r="AC13" s="151" t="str">
        <f t="shared" si="17"/>
        <v/>
      </c>
      <c r="AD13" s="148" t="str">
        <f t="shared" si="11"/>
        <v/>
      </c>
      <c r="AE13" s="59" t="str">
        <f t="shared" si="0"/>
        <v/>
      </c>
      <c r="AF13" s="59">
        <f t="shared" si="5"/>
        <v>0</v>
      </c>
      <c r="AG13" s="78"/>
    </row>
    <row r="14" spans="1:40" ht="15" thickBot="1" x14ac:dyDescent="0.35">
      <c r="A14" s="73"/>
      <c r="B14" s="63"/>
      <c r="C14" s="65"/>
      <c r="D14" s="134"/>
      <c r="E14" s="120"/>
      <c r="F14" s="124" t="str">
        <f t="shared" si="12"/>
        <v/>
      </c>
      <c r="G14" s="128" t="str">
        <f>IF(AND(C14="",D14=""),IF(AND(I14="",J14=""),"",IF(AND(C14="",D14=""),I14,"fout")),IF(AND(I14="",J14=""),C14,”fout”))</f>
        <v/>
      </c>
      <c r="H14" s="129" t="str">
        <f t="shared" si="18"/>
        <v/>
      </c>
      <c r="I14" s="66"/>
      <c r="J14" s="83"/>
      <c r="K14" s="157" t="str">
        <f t="shared" si="6"/>
        <v/>
      </c>
      <c r="L14" s="158" t="str">
        <f t="shared" si="1"/>
        <v/>
      </c>
      <c r="M14" s="158">
        <f t="shared" si="2"/>
        <v>0</v>
      </c>
      <c r="N14" s="159" t="str">
        <f t="shared" si="13"/>
        <v/>
      </c>
      <c r="O14" s="160" t="str">
        <f t="shared" si="14"/>
        <v/>
      </c>
      <c r="P14" s="161" t="str">
        <f t="shared" si="15"/>
        <v/>
      </c>
      <c r="Q14" s="160" t="str">
        <f t="shared" si="19"/>
        <v/>
      </c>
      <c r="R14" s="142" t="str">
        <f t="shared" si="7"/>
        <v/>
      </c>
      <c r="S14" s="143" t="str">
        <f t="shared" si="8"/>
        <v/>
      </c>
      <c r="T14" s="143" t="str">
        <f t="shared" si="9"/>
        <v/>
      </c>
      <c r="U14" s="162" t="str">
        <f t="shared" si="20"/>
        <v/>
      </c>
      <c r="V14" s="140" t="str">
        <f t="shared" si="10"/>
        <v/>
      </c>
      <c r="W14" s="160" t="str">
        <f t="shared" si="21"/>
        <v/>
      </c>
      <c r="X14" s="160" t="str">
        <f t="shared" si="22"/>
        <v/>
      </c>
      <c r="Y14" s="160" t="str">
        <f t="shared" si="16"/>
        <v/>
      </c>
      <c r="Z14" s="160" t="str">
        <f t="shared" si="23"/>
        <v/>
      </c>
      <c r="AA14" s="150" t="str">
        <f t="shared" si="24"/>
        <v/>
      </c>
      <c r="AB14" s="146">
        <f t="shared" si="4"/>
        <v>0</v>
      </c>
      <c r="AC14" s="151" t="str">
        <f t="shared" si="17"/>
        <v/>
      </c>
      <c r="AD14" s="148" t="str">
        <f t="shared" si="11"/>
        <v/>
      </c>
      <c r="AE14" s="59" t="str">
        <f t="shared" si="0"/>
        <v/>
      </c>
      <c r="AF14" s="59">
        <f t="shared" si="5"/>
        <v>0</v>
      </c>
      <c r="AG14" s="78"/>
    </row>
    <row r="15" spans="1:40" ht="15" thickBot="1" x14ac:dyDescent="0.35">
      <c r="A15" s="73"/>
      <c r="B15" s="63"/>
      <c r="C15" s="65"/>
      <c r="D15" s="134"/>
      <c r="E15" s="120"/>
      <c r="F15" s="124" t="str">
        <f t="shared" si="12"/>
        <v/>
      </c>
      <c r="G15" s="128" t="str">
        <f>IF(AND(C15="",D15=""),IF(AND(I15="",J15=""),"",IF(AND(C15="",D15=""),I15,"fout")),IF(AND(I15="",J15=""),C15,”fout”))</f>
        <v/>
      </c>
      <c r="H15" s="129" t="str">
        <f t="shared" si="18"/>
        <v/>
      </c>
      <c r="I15" s="66"/>
      <c r="J15" s="83"/>
      <c r="K15" s="137" t="str">
        <f t="shared" si="6"/>
        <v/>
      </c>
      <c r="L15" s="138" t="str">
        <f t="shared" si="1"/>
        <v/>
      </c>
      <c r="M15" s="138">
        <f t="shared" si="2"/>
        <v>0</v>
      </c>
      <c r="N15" s="139" t="str">
        <f t="shared" si="13"/>
        <v/>
      </c>
      <c r="O15" s="140" t="str">
        <f t="shared" si="14"/>
        <v/>
      </c>
      <c r="P15" s="141" t="str">
        <f t="shared" si="15"/>
        <v/>
      </c>
      <c r="Q15" s="140" t="str">
        <f t="shared" si="19"/>
        <v/>
      </c>
      <c r="R15" s="142" t="str">
        <f t="shared" si="7"/>
        <v/>
      </c>
      <c r="S15" s="143" t="str">
        <f t="shared" si="8"/>
        <v/>
      </c>
      <c r="T15" s="143" t="str">
        <f t="shared" si="9"/>
        <v/>
      </c>
      <c r="U15" s="144" t="str">
        <f t="shared" si="20"/>
        <v/>
      </c>
      <c r="V15" s="140" t="str">
        <f t="shared" si="10"/>
        <v/>
      </c>
      <c r="W15" s="140" t="str">
        <f t="shared" si="21"/>
        <v/>
      </c>
      <c r="X15" s="140" t="str">
        <f t="shared" si="22"/>
        <v/>
      </c>
      <c r="Y15" s="140" t="str">
        <f t="shared" si="16"/>
        <v/>
      </c>
      <c r="Z15" s="140" t="str">
        <f t="shared" si="23"/>
        <v/>
      </c>
      <c r="AA15" s="150" t="str">
        <f t="shared" si="24"/>
        <v/>
      </c>
      <c r="AB15" s="146">
        <f t="shared" si="4"/>
        <v>0</v>
      </c>
      <c r="AC15" s="151" t="str">
        <f t="shared" si="17"/>
        <v/>
      </c>
      <c r="AD15" s="148" t="str">
        <f t="shared" si="11"/>
        <v/>
      </c>
      <c r="AE15" s="59" t="str">
        <f t="shared" si="0"/>
        <v/>
      </c>
      <c r="AF15" s="59">
        <f t="shared" si="5"/>
        <v>0</v>
      </c>
      <c r="AG15" s="78"/>
    </row>
    <row r="16" spans="1:40" ht="15" thickBot="1" x14ac:dyDescent="0.35">
      <c r="A16" s="73"/>
      <c r="B16" s="63"/>
      <c r="C16" s="65"/>
      <c r="D16" s="134"/>
      <c r="E16" s="120"/>
      <c r="F16" s="124" t="str">
        <f t="shared" si="12"/>
        <v/>
      </c>
      <c r="G16" s="128" t="str">
        <f>IF(AND(C16="",D16=""),IF(AND(I16="",J16=""),"",IF(AND(C16="",D16=""),I16,"fout")),IF(AND(I16="",J16=""),C16,”fout”))</f>
        <v/>
      </c>
      <c r="H16" s="129" t="str">
        <f t="shared" si="18"/>
        <v/>
      </c>
      <c r="I16" s="66"/>
      <c r="J16" s="83"/>
      <c r="K16" s="157" t="str">
        <f t="shared" si="6"/>
        <v/>
      </c>
      <c r="L16" s="158" t="str">
        <f t="shared" si="1"/>
        <v/>
      </c>
      <c r="M16" s="158">
        <f t="shared" si="2"/>
        <v>0</v>
      </c>
      <c r="N16" s="159" t="str">
        <f t="shared" si="13"/>
        <v/>
      </c>
      <c r="O16" s="160" t="str">
        <f t="shared" si="14"/>
        <v/>
      </c>
      <c r="P16" s="161" t="str">
        <f t="shared" si="15"/>
        <v/>
      </c>
      <c r="Q16" s="160" t="str">
        <f t="shared" si="19"/>
        <v/>
      </c>
      <c r="R16" s="142" t="str">
        <f t="shared" si="7"/>
        <v/>
      </c>
      <c r="S16" s="143" t="str">
        <f t="shared" si="8"/>
        <v/>
      </c>
      <c r="T16" s="143" t="str">
        <f t="shared" si="9"/>
        <v/>
      </c>
      <c r="U16" s="162" t="str">
        <f t="shared" si="20"/>
        <v/>
      </c>
      <c r="V16" s="140" t="str">
        <f t="shared" si="10"/>
        <v/>
      </c>
      <c r="W16" s="160" t="str">
        <f t="shared" si="21"/>
        <v/>
      </c>
      <c r="X16" s="160" t="str">
        <f t="shared" si="22"/>
        <v/>
      </c>
      <c r="Y16" s="160" t="str">
        <f t="shared" si="16"/>
        <v/>
      </c>
      <c r="Z16" s="160" t="str">
        <f t="shared" si="23"/>
        <v/>
      </c>
      <c r="AA16" s="150" t="str">
        <f t="shared" si="24"/>
        <v/>
      </c>
      <c r="AB16" s="146">
        <f t="shared" si="4"/>
        <v>0</v>
      </c>
      <c r="AC16" s="151" t="str">
        <f t="shared" si="17"/>
        <v/>
      </c>
      <c r="AD16" s="148" t="str">
        <f t="shared" si="11"/>
        <v/>
      </c>
      <c r="AE16" s="59" t="str">
        <f t="shared" si="0"/>
        <v/>
      </c>
      <c r="AF16" s="59">
        <f t="shared" si="5"/>
        <v>0</v>
      </c>
      <c r="AG16" s="78"/>
    </row>
    <row r="17" spans="1:33" ht="15" thickBot="1" x14ac:dyDescent="0.35">
      <c r="A17" s="73"/>
      <c r="B17" s="63"/>
      <c r="C17" s="65"/>
      <c r="D17" s="134"/>
      <c r="E17" s="120"/>
      <c r="F17" s="124" t="str">
        <f t="shared" si="12"/>
        <v/>
      </c>
      <c r="G17" s="128" t="str">
        <f>IF(AND(C17="",D17=""),IF(AND(I17="",J17=""),"",IF(AND(C17="",D17=""),I17,"fout")),IF(AND(I17="",J17=""),C17,”fout”))</f>
        <v/>
      </c>
      <c r="H17" s="129" t="str">
        <f t="shared" si="18"/>
        <v/>
      </c>
      <c r="I17" s="66"/>
      <c r="J17" s="83"/>
      <c r="K17" s="137" t="str">
        <f t="shared" si="6"/>
        <v/>
      </c>
      <c r="L17" s="138" t="str">
        <f t="shared" si="1"/>
        <v/>
      </c>
      <c r="M17" s="138">
        <f t="shared" si="2"/>
        <v>0</v>
      </c>
      <c r="N17" s="139" t="str">
        <f t="shared" si="13"/>
        <v/>
      </c>
      <c r="O17" s="140" t="str">
        <f t="shared" si="14"/>
        <v/>
      </c>
      <c r="P17" s="141" t="str">
        <f t="shared" si="15"/>
        <v/>
      </c>
      <c r="Q17" s="140" t="str">
        <f t="shared" si="19"/>
        <v/>
      </c>
      <c r="R17" s="142" t="str">
        <f t="shared" si="7"/>
        <v/>
      </c>
      <c r="S17" s="143" t="str">
        <f t="shared" si="8"/>
        <v/>
      </c>
      <c r="T17" s="143" t="str">
        <f t="shared" si="9"/>
        <v/>
      </c>
      <c r="U17" s="144" t="str">
        <f t="shared" si="20"/>
        <v/>
      </c>
      <c r="V17" s="140" t="str">
        <f t="shared" si="10"/>
        <v/>
      </c>
      <c r="W17" s="140" t="str">
        <f t="shared" si="21"/>
        <v/>
      </c>
      <c r="X17" s="140" t="str">
        <f t="shared" si="22"/>
        <v/>
      </c>
      <c r="Y17" s="140" t="str">
        <f t="shared" si="16"/>
        <v/>
      </c>
      <c r="Z17" s="140" t="str">
        <f t="shared" si="23"/>
        <v/>
      </c>
      <c r="AA17" s="150" t="str">
        <f t="shared" si="24"/>
        <v/>
      </c>
      <c r="AB17" s="146">
        <f t="shared" si="4"/>
        <v>0</v>
      </c>
      <c r="AC17" s="151" t="str">
        <f t="shared" si="17"/>
        <v/>
      </c>
      <c r="AD17" s="148" t="str">
        <f t="shared" si="11"/>
        <v/>
      </c>
      <c r="AE17" s="59" t="str">
        <f t="shared" si="0"/>
        <v/>
      </c>
      <c r="AF17" s="59">
        <f t="shared" si="5"/>
        <v>0</v>
      </c>
      <c r="AG17" s="78"/>
    </row>
    <row r="18" spans="1:33" ht="15" thickBot="1" x14ac:dyDescent="0.35">
      <c r="A18" s="73"/>
      <c r="B18" s="63"/>
      <c r="C18" s="65"/>
      <c r="D18" s="134"/>
      <c r="E18" s="120"/>
      <c r="F18" s="124" t="str">
        <f t="shared" si="12"/>
        <v/>
      </c>
      <c r="G18" s="128" t="str">
        <f>IF(AND(C18="",D18=""),IF(AND(I18="",J18=""),"",IF(AND(C18="",D18=""),I18,"fout")),IF(AND(I18="",J18=""),C18,”fout”))</f>
        <v/>
      </c>
      <c r="H18" s="129" t="str">
        <f t="shared" si="18"/>
        <v/>
      </c>
      <c r="I18" s="66"/>
      <c r="J18" s="83"/>
      <c r="K18" s="157" t="str">
        <f t="shared" si="6"/>
        <v/>
      </c>
      <c r="L18" s="158" t="str">
        <f t="shared" si="1"/>
        <v/>
      </c>
      <c r="M18" s="158">
        <f t="shared" si="2"/>
        <v>0</v>
      </c>
      <c r="N18" s="159" t="str">
        <f t="shared" si="13"/>
        <v/>
      </c>
      <c r="O18" s="160" t="str">
        <f t="shared" si="14"/>
        <v/>
      </c>
      <c r="P18" s="161" t="str">
        <f t="shared" si="15"/>
        <v/>
      </c>
      <c r="Q18" s="160" t="str">
        <f t="shared" si="19"/>
        <v/>
      </c>
      <c r="R18" s="142" t="str">
        <f t="shared" si="7"/>
        <v/>
      </c>
      <c r="S18" s="143" t="str">
        <f t="shared" si="8"/>
        <v/>
      </c>
      <c r="T18" s="143" t="str">
        <f t="shared" si="9"/>
        <v/>
      </c>
      <c r="U18" s="162" t="str">
        <f t="shared" si="20"/>
        <v/>
      </c>
      <c r="V18" s="140" t="str">
        <f t="shared" si="10"/>
        <v/>
      </c>
      <c r="W18" s="160" t="str">
        <f t="shared" si="21"/>
        <v/>
      </c>
      <c r="X18" s="160" t="str">
        <f t="shared" si="22"/>
        <v/>
      </c>
      <c r="Y18" s="160" t="str">
        <f t="shared" si="16"/>
        <v/>
      </c>
      <c r="Z18" s="160" t="str">
        <f t="shared" si="23"/>
        <v/>
      </c>
      <c r="AA18" s="150" t="str">
        <f t="shared" si="24"/>
        <v/>
      </c>
      <c r="AB18" s="146">
        <f t="shared" si="4"/>
        <v>0</v>
      </c>
      <c r="AC18" s="151" t="str">
        <f t="shared" si="17"/>
        <v/>
      </c>
      <c r="AD18" s="148" t="str">
        <f t="shared" si="11"/>
        <v/>
      </c>
      <c r="AE18" s="59" t="str">
        <f t="shared" si="0"/>
        <v/>
      </c>
      <c r="AF18" s="59">
        <f t="shared" si="5"/>
        <v>0</v>
      </c>
      <c r="AG18" s="78"/>
    </row>
    <row r="19" spans="1:33" ht="15" thickBot="1" x14ac:dyDescent="0.35">
      <c r="A19" s="73"/>
      <c r="B19" s="63"/>
      <c r="C19" s="65"/>
      <c r="D19" s="134"/>
      <c r="E19" s="120"/>
      <c r="F19" s="124" t="str">
        <f t="shared" si="12"/>
        <v/>
      </c>
      <c r="G19" s="128" t="str">
        <f>IF(AND(C19="",D19=""),IF(AND(I19="",J19=""),"",IF(AND(C19="",D19=""),I19,"fout")),IF(AND(I19="",J19=""),C19,”fout”))</f>
        <v/>
      </c>
      <c r="H19" s="129" t="str">
        <f t="shared" si="18"/>
        <v/>
      </c>
      <c r="I19" s="66"/>
      <c r="J19" s="83"/>
      <c r="K19" s="137" t="str">
        <f t="shared" si="6"/>
        <v/>
      </c>
      <c r="L19" s="138" t="str">
        <f t="shared" si="1"/>
        <v/>
      </c>
      <c r="M19" s="138">
        <f t="shared" si="2"/>
        <v>0</v>
      </c>
      <c r="N19" s="139" t="str">
        <f t="shared" si="13"/>
        <v/>
      </c>
      <c r="O19" s="140" t="str">
        <f t="shared" si="14"/>
        <v/>
      </c>
      <c r="P19" s="141" t="str">
        <f t="shared" si="15"/>
        <v/>
      </c>
      <c r="Q19" s="140" t="str">
        <f t="shared" si="19"/>
        <v/>
      </c>
      <c r="R19" s="142" t="str">
        <f t="shared" si="7"/>
        <v/>
      </c>
      <c r="S19" s="143" t="str">
        <f t="shared" si="8"/>
        <v/>
      </c>
      <c r="T19" s="143" t="str">
        <f t="shared" si="9"/>
        <v/>
      </c>
      <c r="U19" s="144" t="str">
        <f t="shared" si="20"/>
        <v/>
      </c>
      <c r="V19" s="140" t="str">
        <f t="shared" si="10"/>
        <v/>
      </c>
      <c r="W19" s="140" t="str">
        <f t="shared" si="21"/>
        <v/>
      </c>
      <c r="X19" s="140" t="str">
        <f t="shared" si="22"/>
        <v/>
      </c>
      <c r="Y19" s="140" t="str">
        <f t="shared" si="16"/>
        <v/>
      </c>
      <c r="Z19" s="140" t="str">
        <f t="shared" si="23"/>
        <v/>
      </c>
      <c r="AA19" s="150" t="str">
        <f t="shared" si="24"/>
        <v/>
      </c>
      <c r="AB19" s="146">
        <f t="shared" si="4"/>
        <v>0</v>
      </c>
      <c r="AC19" s="151" t="str">
        <f t="shared" si="17"/>
        <v/>
      </c>
      <c r="AD19" s="148" t="str">
        <f t="shared" si="11"/>
        <v/>
      </c>
      <c r="AE19" s="59" t="str">
        <f t="shared" si="0"/>
        <v/>
      </c>
      <c r="AF19" s="59">
        <f t="shared" si="5"/>
        <v>0</v>
      </c>
      <c r="AG19" s="78"/>
    </row>
    <row r="20" spans="1:33" ht="15" thickBot="1" x14ac:dyDescent="0.35">
      <c r="A20" s="73"/>
      <c r="B20" s="63"/>
      <c r="C20" s="65"/>
      <c r="D20" s="134"/>
      <c r="E20" s="120"/>
      <c r="F20" s="124" t="str">
        <f t="shared" si="12"/>
        <v/>
      </c>
      <c r="G20" s="128" t="str">
        <f>IF(AND(C20="",D20=""),IF(AND(I20="",J20=""),"",IF(AND(C20="",D20=""),I20,"fout")),IF(AND(I20="",J20=""),C20,”fout”))</f>
        <v/>
      </c>
      <c r="H20" s="129" t="str">
        <f t="shared" si="18"/>
        <v/>
      </c>
      <c r="I20" s="66"/>
      <c r="J20" s="83"/>
      <c r="K20" s="157" t="str">
        <f t="shared" si="6"/>
        <v/>
      </c>
      <c r="L20" s="158" t="str">
        <f t="shared" si="1"/>
        <v/>
      </c>
      <c r="M20" s="158">
        <f t="shared" si="2"/>
        <v>0</v>
      </c>
      <c r="N20" s="159" t="str">
        <f t="shared" si="13"/>
        <v/>
      </c>
      <c r="O20" s="160" t="str">
        <f t="shared" si="14"/>
        <v/>
      </c>
      <c r="P20" s="161" t="str">
        <f t="shared" si="15"/>
        <v/>
      </c>
      <c r="Q20" s="160" t="str">
        <f t="shared" si="19"/>
        <v/>
      </c>
      <c r="R20" s="142" t="str">
        <f t="shared" si="7"/>
        <v/>
      </c>
      <c r="S20" s="143" t="str">
        <f t="shared" si="8"/>
        <v/>
      </c>
      <c r="T20" s="143" t="str">
        <f t="shared" si="9"/>
        <v/>
      </c>
      <c r="U20" s="162" t="str">
        <f t="shared" si="20"/>
        <v/>
      </c>
      <c r="V20" s="140" t="str">
        <f t="shared" si="10"/>
        <v/>
      </c>
      <c r="W20" s="160" t="str">
        <f t="shared" si="21"/>
        <v/>
      </c>
      <c r="X20" s="160" t="str">
        <f t="shared" si="22"/>
        <v/>
      </c>
      <c r="Y20" s="160" t="str">
        <f t="shared" si="16"/>
        <v/>
      </c>
      <c r="Z20" s="160" t="str">
        <f t="shared" si="23"/>
        <v/>
      </c>
      <c r="AA20" s="150" t="str">
        <f t="shared" si="24"/>
        <v/>
      </c>
      <c r="AB20" s="146">
        <f t="shared" si="4"/>
        <v>0</v>
      </c>
      <c r="AC20" s="151" t="str">
        <f t="shared" si="17"/>
        <v/>
      </c>
      <c r="AD20" s="148" t="str">
        <f t="shared" si="11"/>
        <v/>
      </c>
      <c r="AE20" s="59" t="str">
        <f t="shared" si="0"/>
        <v/>
      </c>
      <c r="AF20" s="59">
        <f t="shared" si="5"/>
        <v>0</v>
      </c>
      <c r="AG20" s="78"/>
    </row>
    <row r="21" spans="1:33" ht="15" thickBot="1" x14ac:dyDescent="0.35">
      <c r="A21" s="73"/>
      <c r="B21" s="63"/>
      <c r="C21" s="65"/>
      <c r="D21" s="134"/>
      <c r="E21" s="120"/>
      <c r="F21" s="124" t="str">
        <f t="shared" si="12"/>
        <v/>
      </c>
      <c r="G21" s="128" t="str">
        <f>IF(AND(C21="",D21=""),IF(AND(I21="",J21=""),"",IF(AND(C21="",D21=""),I21,"fout")),IF(AND(I21="",J21=""),C21,”fout”))</f>
        <v/>
      </c>
      <c r="H21" s="129" t="str">
        <f t="shared" si="18"/>
        <v/>
      </c>
      <c r="I21" s="66"/>
      <c r="J21" s="83"/>
      <c r="K21" s="137" t="str">
        <f t="shared" si="6"/>
        <v/>
      </c>
      <c r="L21" s="138" t="str">
        <f t="shared" si="1"/>
        <v/>
      </c>
      <c r="M21" s="138">
        <f t="shared" si="2"/>
        <v>0</v>
      </c>
      <c r="N21" s="139" t="str">
        <f t="shared" si="13"/>
        <v/>
      </c>
      <c r="O21" s="140" t="str">
        <f t="shared" si="14"/>
        <v/>
      </c>
      <c r="P21" s="141" t="str">
        <f t="shared" si="15"/>
        <v/>
      </c>
      <c r="Q21" s="140" t="str">
        <f t="shared" si="19"/>
        <v/>
      </c>
      <c r="R21" s="142" t="str">
        <f t="shared" si="7"/>
        <v/>
      </c>
      <c r="S21" s="143" t="str">
        <f t="shared" si="8"/>
        <v/>
      </c>
      <c r="T21" s="143" t="str">
        <f t="shared" si="9"/>
        <v/>
      </c>
      <c r="U21" s="144" t="str">
        <f t="shared" si="20"/>
        <v/>
      </c>
      <c r="V21" s="140" t="str">
        <f t="shared" si="10"/>
        <v/>
      </c>
      <c r="W21" s="140" t="str">
        <f t="shared" si="21"/>
        <v/>
      </c>
      <c r="X21" s="140" t="str">
        <f t="shared" si="22"/>
        <v/>
      </c>
      <c r="Y21" s="140" t="str">
        <f t="shared" si="16"/>
        <v/>
      </c>
      <c r="Z21" s="140" t="str">
        <f t="shared" si="23"/>
        <v/>
      </c>
      <c r="AA21" s="150" t="str">
        <f t="shared" si="24"/>
        <v/>
      </c>
      <c r="AB21" s="146">
        <f t="shared" si="4"/>
        <v>0</v>
      </c>
      <c r="AC21" s="151" t="str">
        <f t="shared" si="17"/>
        <v/>
      </c>
      <c r="AD21" s="148" t="str">
        <f t="shared" si="11"/>
        <v/>
      </c>
      <c r="AE21" s="59" t="str">
        <f t="shared" si="0"/>
        <v/>
      </c>
      <c r="AF21" s="59">
        <f t="shared" si="5"/>
        <v>0</v>
      </c>
      <c r="AG21" s="78"/>
    </row>
    <row r="22" spans="1:33" ht="15" thickBot="1" x14ac:dyDescent="0.35">
      <c r="A22" s="73"/>
      <c r="B22" s="63"/>
      <c r="C22" s="65"/>
      <c r="D22" s="134"/>
      <c r="E22" s="120"/>
      <c r="F22" s="124" t="str">
        <f t="shared" si="12"/>
        <v/>
      </c>
      <c r="G22" s="128" t="str">
        <f>IF(AND(C22="",D22=""),IF(AND(I22="",J22=""),"",IF(AND(C22="",D22=""),I22,"fout")),IF(AND(I22="",J22=""),C22,”fout”))</f>
        <v/>
      </c>
      <c r="H22" s="129" t="str">
        <f t="shared" si="18"/>
        <v/>
      </c>
      <c r="I22" s="66"/>
      <c r="J22" s="83"/>
      <c r="K22" s="157" t="str">
        <f t="shared" si="6"/>
        <v/>
      </c>
      <c r="L22" s="158" t="str">
        <f t="shared" si="1"/>
        <v/>
      </c>
      <c r="M22" s="158">
        <f t="shared" si="2"/>
        <v>0</v>
      </c>
      <c r="N22" s="159" t="str">
        <f t="shared" si="13"/>
        <v/>
      </c>
      <c r="O22" s="160" t="str">
        <f t="shared" si="14"/>
        <v/>
      </c>
      <c r="P22" s="161" t="str">
        <f t="shared" si="15"/>
        <v/>
      </c>
      <c r="Q22" s="160" t="str">
        <f t="shared" si="19"/>
        <v/>
      </c>
      <c r="R22" s="142" t="str">
        <f t="shared" si="7"/>
        <v/>
      </c>
      <c r="S22" s="143" t="str">
        <f t="shared" si="8"/>
        <v/>
      </c>
      <c r="T22" s="143" t="str">
        <f t="shared" si="9"/>
        <v/>
      </c>
      <c r="U22" s="162" t="str">
        <f t="shared" si="20"/>
        <v/>
      </c>
      <c r="V22" s="140" t="str">
        <f>IF(OR(E22&lt;&gt;"",AND(I22&lt;&gt;"",J22&lt;&gt;""))=TRUE,IF(U22="ja","", IF(Q22-S22&lt;=0,"",Q22-S22 )),"")</f>
        <v/>
      </c>
      <c r="W22" s="160" t="str">
        <f t="shared" si="21"/>
        <v/>
      </c>
      <c r="X22" s="160" t="str">
        <f t="shared" si="22"/>
        <v/>
      </c>
      <c r="Y22" s="160" t="str">
        <f t="shared" si="16"/>
        <v/>
      </c>
      <c r="Z22" s="160" t="str">
        <f t="shared" si="23"/>
        <v/>
      </c>
      <c r="AA22" s="150" t="str">
        <f t="shared" si="24"/>
        <v/>
      </c>
      <c r="AB22" s="146">
        <f t="shared" si="4"/>
        <v>0</v>
      </c>
      <c r="AC22" s="151" t="str">
        <f t="shared" si="17"/>
        <v/>
      </c>
      <c r="AD22" s="148" t="str">
        <f t="shared" si="11"/>
        <v/>
      </c>
      <c r="AE22" s="59" t="str">
        <f t="shared" si="0"/>
        <v/>
      </c>
      <c r="AF22" s="59">
        <f t="shared" si="5"/>
        <v>0</v>
      </c>
      <c r="AG22" s="78"/>
    </row>
    <row r="23" spans="1:33" ht="15" thickBot="1" x14ac:dyDescent="0.35">
      <c r="A23" s="73"/>
      <c r="B23" s="63"/>
      <c r="C23" s="65"/>
      <c r="D23" s="134"/>
      <c r="E23" s="120"/>
      <c r="F23" s="124" t="str">
        <f t="shared" si="12"/>
        <v/>
      </c>
      <c r="G23" s="128" t="str">
        <f>IF(AND(C23="",D23=""),IF(AND(I23="",J23=""),"",IF(AND(C23="",D23=""),I23,"fout")),IF(AND(I23="",J23=""),C23,”fout”))</f>
        <v/>
      </c>
      <c r="H23" s="129" t="str">
        <f t="shared" si="18"/>
        <v/>
      </c>
      <c r="I23" s="66"/>
      <c r="J23" s="83"/>
      <c r="K23" s="137" t="str">
        <f t="shared" si="6"/>
        <v/>
      </c>
      <c r="L23" s="138" t="str">
        <f t="shared" si="1"/>
        <v/>
      </c>
      <c r="M23" s="138">
        <f t="shared" si="2"/>
        <v>0</v>
      </c>
      <c r="N23" s="139" t="str">
        <f t="shared" si="13"/>
        <v/>
      </c>
      <c r="O23" s="140" t="str">
        <f t="shared" si="14"/>
        <v/>
      </c>
      <c r="P23" s="141" t="str">
        <f t="shared" si="15"/>
        <v/>
      </c>
      <c r="Q23" s="140" t="str">
        <f t="shared" si="19"/>
        <v/>
      </c>
      <c r="R23" s="142" t="str">
        <f t="shared" si="7"/>
        <v/>
      </c>
      <c r="S23" s="143" t="str">
        <f t="shared" si="8"/>
        <v/>
      </c>
      <c r="T23" s="143" t="str">
        <f t="shared" si="9"/>
        <v/>
      </c>
      <c r="U23" s="144" t="str">
        <f t="shared" si="20"/>
        <v/>
      </c>
      <c r="V23" s="140" t="str">
        <f t="shared" si="10"/>
        <v/>
      </c>
      <c r="W23" s="140" t="str">
        <f t="shared" si="21"/>
        <v/>
      </c>
      <c r="X23" s="140" t="str">
        <f t="shared" si="22"/>
        <v/>
      </c>
      <c r="Y23" s="140" t="str">
        <f t="shared" si="16"/>
        <v/>
      </c>
      <c r="Z23" s="140" t="str">
        <f t="shared" si="23"/>
        <v/>
      </c>
      <c r="AA23" s="150" t="str">
        <f t="shared" si="24"/>
        <v/>
      </c>
      <c r="AB23" s="146">
        <f t="shared" si="4"/>
        <v>0</v>
      </c>
      <c r="AC23" s="151" t="str">
        <f t="shared" si="17"/>
        <v/>
      </c>
      <c r="AD23" s="148" t="str">
        <f t="shared" si="11"/>
        <v/>
      </c>
      <c r="AE23" s="59" t="str">
        <f t="shared" si="0"/>
        <v/>
      </c>
      <c r="AF23" s="59">
        <f t="shared" si="5"/>
        <v>0</v>
      </c>
      <c r="AG23" s="78"/>
    </row>
    <row r="24" spans="1:33" ht="15" thickBot="1" x14ac:dyDescent="0.35">
      <c r="A24" s="73"/>
      <c r="B24" s="63"/>
      <c r="C24" s="65"/>
      <c r="D24" s="134"/>
      <c r="E24" s="120"/>
      <c r="F24" s="124" t="str">
        <f t="shared" si="12"/>
        <v/>
      </c>
      <c r="G24" s="128" t="str">
        <f>IF(AND(C24="",D24=""),IF(AND(I24="",J24=""),"",IF(AND(C24="",D24=""),I24,"fout")),IF(AND(I24="",J24=""),C24,”fout”))</f>
        <v/>
      </c>
      <c r="H24" s="129" t="str">
        <f t="shared" si="18"/>
        <v/>
      </c>
      <c r="I24" s="66"/>
      <c r="J24" s="83"/>
      <c r="K24" s="157" t="str">
        <f t="shared" si="6"/>
        <v/>
      </c>
      <c r="L24" s="158" t="str">
        <f t="shared" si="1"/>
        <v/>
      </c>
      <c r="M24" s="158">
        <f t="shared" si="2"/>
        <v>0</v>
      </c>
      <c r="N24" s="159" t="str">
        <f t="shared" si="13"/>
        <v/>
      </c>
      <c r="O24" s="160" t="str">
        <f t="shared" si="14"/>
        <v/>
      </c>
      <c r="P24" s="161" t="str">
        <f t="shared" si="15"/>
        <v/>
      </c>
      <c r="Q24" s="160" t="str">
        <f t="shared" si="19"/>
        <v/>
      </c>
      <c r="R24" s="142" t="str">
        <f t="shared" si="7"/>
        <v/>
      </c>
      <c r="S24" s="143" t="str">
        <f t="shared" si="8"/>
        <v/>
      </c>
      <c r="T24" s="143" t="str">
        <f t="shared" si="9"/>
        <v/>
      </c>
      <c r="U24" s="162" t="str">
        <f t="shared" si="20"/>
        <v/>
      </c>
      <c r="V24" s="140" t="str">
        <f t="shared" si="10"/>
        <v/>
      </c>
      <c r="W24" s="160" t="str">
        <f t="shared" si="21"/>
        <v/>
      </c>
      <c r="X24" s="160" t="str">
        <f t="shared" si="22"/>
        <v/>
      </c>
      <c r="Y24" s="160" t="str">
        <f t="shared" si="16"/>
        <v/>
      </c>
      <c r="Z24" s="160" t="str">
        <f t="shared" si="23"/>
        <v/>
      </c>
      <c r="AA24" s="150" t="str">
        <f t="shared" si="24"/>
        <v/>
      </c>
      <c r="AB24" s="146">
        <f t="shared" si="4"/>
        <v>0</v>
      </c>
      <c r="AC24" s="151" t="str">
        <f t="shared" si="17"/>
        <v/>
      </c>
      <c r="AD24" s="148" t="str">
        <f t="shared" si="11"/>
        <v/>
      </c>
      <c r="AE24" s="59" t="str">
        <f t="shared" si="0"/>
        <v/>
      </c>
      <c r="AF24" s="59">
        <f t="shared" si="5"/>
        <v>0</v>
      </c>
      <c r="AG24" s="78"/>
    </row>
    <row r="25" spans="1:33" ht="15" thickBot="1" x14ac:dyDescent="0.35">
      <c r="A25" s="73"/>
      <c r="B25" s="63"/>
      <c r="C25" s="65"/>
      <c r="D25" s="134"/>
      <c r="E25" s="120"/>
      <c r="F25" s="124" t="str">
        <f t="shared" si="12"/>
        <v/>
      </c>
      <c r="G25" s="128" t="str">
        <f>IF(AND(C25="",D25=""),IF(AND(I25="",J25=""),"",IF(AND(C25="",D25=""),I25,"fout")),IF(AND(I25="",J25=""),C25,”fout”))</f>
        <v/>
      </c>
      <c r="H25" s="129" t="str">
        <f t="shared" si="18"/>
        <v/>
      </c>
      <c r="I25" s="66"/>
      <c r="J25" s="83"/>
      <c r="K25" s="137" t="str">
        <f t="shared" si="6"/>
        <v/>
      </c>
      <c r="L25" s="138" t="str">
        <f t="shared" si="1"/>
        <v/>
      </c>
      <c r="M25" s="138">
        <f t="shared" si="2"/>
        <v>0</v>
      </c>
      <c r="N25" s="139" t="str">
        <f t="shared" si="13"/>
        <v/>
      </c>
      <c r="O25" s="140" t="str">
        <f t="shared" si="14"/>
        <v/>
      </c>
      <c r="P25" s="141" t="str">
        <f t="shared" si="15"/>
        <v/>
      </c>
      <c r="Q25" s="140" t="str">
        <f t="shared" si="19"/>
        <v/>
      </c>
      <c r="R25" s="142" t="str">
        <f t="shared" si="7"/>
        <v/>
      </c>
      <c r="S25" s="143" t="str">
        <f t="shared" si="8"/>
        <v/>
      </c>
      <c r="T25" s="143" t="str">
        <f t="shared" si="9"/>
        <v/>
      </c>
      <c r="U25" s="144" t="str">
        <f t="shared" si="20"/>
        <v/>
      </c>
      <c r="V25" s="140" t="str">
        <f t="shared" si="10"/>
        <v/>
      </c>
      <c r="W25" s="140" t="str">
        <f t="shared" si="21"/>
        <v/>
      </c>
      <c r="X25" s="140" t="str">
        <f t="shared" si="22"/>
        <v/>
      </c>
      <c r="Y25" s="140" t="str">
        <f t="shared" si="16"/>
        <v/>
      </c>
      <c r="Z25" s="140" t="str">
        <f t="shared" si="23"/>
        <v/>
      </c>
      <c r="AA25" s="150" t="str">
        <f t="shared" si="24"/>
        <v/>
      </c>
      <c r="AB25" s="146">
        <f t="shared" si="4"/>
        <v>0</v>
      </c>
      <c r="AC25" s="151" t="str">
        <f t="shared" si="17"/>
        <v/>
      </c>
      <c r="AD25" s="148" t="str">
        <f t="shared" si="11"/>
        <v/>
      </c>
      <c r="AE25" s="59" t="str">
        <f t="shared" si="0"/>
        <v/>
      </c>
      <c r="AF25" s="59">
        <f t="shared" si="5"/>
        <v>0</v>
      </c>
      <c r="AG25" s="78"/>
    </row>
    <row r="26" spans="1:33" ht="15" thickBot="1" x14ac:dyDescent="0.35">
      <c r="A26" s="73"/>
      <c r="B26" s="63"/>
      <c r="C26" s="65"/>
      <c r="D26" s="134"/>
      <c r="E26" s="120"/>
      <c r="F26" s="124" t="str">
        <f t="shared" si="12"/>
        <v/>
      </c>
      <c r="G26" s="128" t="str">
        <f>IF(AND(C26="",D26=""),IF(AND(I26="",J26=""),"",IF(AND(C26="",D26=""),I26,"fout")),IF(AND(I26="",J26=""),C26,”fout”))</f>
        <v/>
      </c>
      <c r="H26" s="129" t="str">
        <f t="shared" si="18"/>
        <v/>
      </c>
      <c r="I26" s="66"/>
      <c r="J26" s="83"/>
      <c r="K26" s="157" t="str">
        <f t="shared" si="6"/>
        <v/>
      </c>
      <c r="L26" s="158" t="str">
        <f t="shared" si="1"/>
        <v/>
      </c>
      <c r="M26" s="158">
        <f t="shared" si="2"/>
        <v>0</v>
      </c>
      <c r="N26" s="159" t="str">
        <f t="shared" si="13"/>
        <v/>
      </c>
      <c r="O26" s="160" t="str">
        <f t="shared" si="14"/>
        <v/>
      </c>
      <c r="P26" s="161" t="str">
        <f t="shared" si="15"/>
        <v/>
      </c>
      <c r="Q26" s="160" t="str">
        <f t="shared" si="19"/>
        <v/>
      </c>
      <c r="R26" s="142" t="str">
        <f t="shared" si="7"/>
        <v/>
      </c>
      <c r="S26" s="143" t="str">
        <f t="shared" si="8"/>
        <v/>
      </c>
      <c r="T26" s="143" t="str">
        <f t="shared" si="9"/>
        <v/>
      </c>
      <c r="U26" s="162" t="str">
        <f t="shared" si="20"/>
        <v/>
      </c>
      <c r="V26" s="140" t="str">
        <f t="shared" si="10"/>
        <v/>
      </c>
      <c r="W26" s="160" t="str">
        <f t="shared" si="21"/>
        <v/>
      </c>
      <c r="X26" s="160" t="str">
        <f t="shared" si="22"/>
        <v/>
      </c>
      <c r="Y26" s="160" t="str">
        <f t="shared" si="16"/>
        <v/>
      </c>
      <c r="Z26" s="160" t="str">
        <f t="shared" si="23"/>
        <v/>
      </c>
      <c r="AA26" s="150" t="str">
        <f t="shared" si="24"/>
        <v/>
      </c>
      <c r="AB26" s="146">
        <f t="shared" si="4"/>
        <v>0</v>
      </c>
      <c r="AC26" s="151" t="str">
        <f t="shared" si="17"/>
        <v/>
      </c>
      <c r="AD26" s="148" t="str">
        <f t="shared" si="11"/>
        <v/>
      </c>
      <c r="AE26" s="59" t="str">
        <f t="shared" si="0"/>
        <v/>
      </c>
      <c r="AF26" s="59">
        <f t="shared" si="5"/>
        <v>0</v>
      </c>
      <c r="AG26" s="78"/>
    </row>
    <row r="27" spans="1:33" ht="15" thickBot="1" x14ac:dyDescent="0.35">
      <c r="A27" s="73"/>
      <c r="B27" s="63"/>
      <c r="C27" s="65"/>
      <c r="D27" s="134"/>
      <c r="E27" s="120"/>
      <c r="F27" s="124" t="str">
        <f t="shared" si="12"/>
        <v/>
      </c>
      <c r="G27" s="128" t="str">
        <f>IF(AND(C27="",D27=""),IF(AND(I27="",J27=""),"",IF(AND(C27="",D27=""),I27,"fout")),IF(AND(I27="",J27=""),C27,”fout”))</f>
        <v/>
      </c>
      <c r="H27" s="129" t="str">
        <f t="shared" si="18"/>
        <v/>
      </c>
      <c r="I27" s="66"/>
      <c r="J27" s="83"/>
      <c r="K27" s="137" t="str">
        <f t="shared" si="6"/>
        <v/>
      </c>
      <c r="L27" s="138" t="str">
        <f t="shared" si="1"/>
        <v/>
      </c>
      <c r="M27" s="138">
        <f t="shared" si="2"/>
        <v>0</v>
      </c>
      <c r="N27" s="139" t="str">
        <f t="shared" si="13"/>
        <v/>
      </c>
      <c r="O27" s="140" t="str">
        <f t="shared" si="14"/>
        <v/>
      </c>
      <c r="P27" s="141" t="str">
        <f t="shared" si="15"/>
        <v/>
      </c>
      <c r="Q27" s="140" t="str">
        <f t="shared" si="19"/>
        <v/>
      </c>
      <c r="R27" s="142" t="str">
        <f t="shared" si="7"/>
        <v/>
      </c>
      <c r="S27" s="143" t="str">
        <f t="shared" si="8"/>
        <v/>
      </c>
      <c r="T27" s="143" t="str">
        <f t="shared" si="9"/>
        <v/>
      </c>
      <c r="U27" s="144" t="str">
        <f t="shared" si="20"/>
        <v/>
      </c>
      <c r="V27" s="140" t="str">
        <f t="shared" si="10"/>
        <v/>
      </c>
      <c r="W27" s="140" t="str">
        <f t="shared" si="21"/>
        <v/>
      </c>
      <c r="X27" s="140" t="str">
        <f t="shared" si="22"/>
        <v/>
      </c>
      <c r="Y27" s="140" t="str">
        <f t="shared" si="16"/>
        <v/>
      </c>
      <c r="Z27" s="140" t="str">
        <f t="shared" si="23"/>
        <v/>
      </c>
      <c r="AA27" s="150" t="str">
        <f t="shared" si="24"/>
        <v/>
      </c>
      <c r="AB27" s="146">
        <f t="shared" si="4"/>
        <v>0</v>
      </c>
      <c r="AC27" s="151" t="str">
        <f t="shared" si="17"/>
        <v/>
      </c>
      <c r="AD27" s="148" t="str">
        <f t="shared" si="11"/>
        <v/>
      </c>
      <c r="AE27" s="59" t="str">
        <f t="shared" si="0"/>
        <v/>
      </c>
      <c r="AF27" s="59">
        <f t="shared" si="5"/>
        <v>0</v>
      </c>
      <c r="AG27" s="78"/>
    </row>
    <row r="28" spans="1:33" ht="15" thickBot="1" x14ac:dyDescent="0.35">
      <c r="A28" s="73"/>
      <c r="B28" s="63"/>
      <c r="C28" s="65"/>
      <c r="D28" s="134"/>
      <c r="E28" s="120"/>
      <c r="F28" s="124" t="str">
        <f t="shared" si="12"/>
        <v/>
      </c>
      <c r="G28" s="128" t="str">
        <f>IF(AND(C28="",D28=""),IF(AND(I28="",J28=""),"",IF(AND(C28="",D28=""),I28,"fout")),IF(AND(I28="",J28=""),C28,”fout”))</f>
        <v/>
      </c>
      <c r="H28" s="129" t="str">
        <f t="shared" si="18"/>
        <v/>
      </c>
      <c r="I28" s="66"/>
      <c r="J28" s="83"/>
      <c r="K28" s="157" t="str">
        <f t="shared" si="6"/>
        <v/>
      </c>
      <c r="L28" s="158" t="str">
        <f t="shared" si="1"/>
        <v/>
      </c>
      <c r="M28" s="158">
        <f t="shared" si="2"/>
        <v>0</v>
      </c>
      <c r="N28" s="159" t="str">
        <f t="shared" si="13"/>
        <v/>
      </c>
      <c r="O28" s="160" t="str">
        <f t="shared" si="14"/>
        <v/>
      </c>
      <c r="P28" s="161" t="str">
        <f t="shared" si="15"/>
        <v/>
      </c>
      <c r="Q28" s="160" t="str">
        <f t="shared" si="19"/>
        <v/>
      </c>
      <c r="R28" s="142" t="str">
        <f t="shared" si="7"/>
        <v/>
      </c>
      <c r="S28" s="143" t="str">
        <f t="shared" si="8"/>
        <v/>
      </c>
      <c r="T28" s="143" t="str">
        <f t="shared" si="9"/>
        <v/>
      </c>
      <c r="U28" s="162" t="str">
        <f t="shared" si="20"/>
        <v/>
      </c>
      <c r="V28" s="140" t="str">
        <f t="shared" si="10"/>
        <v/>
      </c>
      <c r="W28" s="160" t="str">
        <f t="shared" si="21"/>
        <v/>
      </c>
      <c r="X28" s="160" t="str">
        <f t="shared" si="22"/>
        <v/>
      </c>
      <c r="Y28" s="160" t="str">
        <f t="shared" si="16"/>
        <v/>
      </c>
      <c r="Z28" s="160" t="str">
        <f t="shared" si="23"/>
        <v/>
      </c>
      <c r="AA28" s="150" t="str">
        <f t="shared" si="24"/>
        <v/>
      </c>
      <c r="AB28" s="146">
        <f t="shared" si="4"/>
        <v>0</v>
      </c>
      <c r="AC28" s="151" t="str">
        <f t="shared" si="17"/>
        <v/>
      </c>
      <c r="AD28" s="148" t="str">
        <f t="shared" si="11"/>
        <v/>
      </c>
      <c r="AE28" s="59" t="str">
        <f t="shared" si="0"/>
        <v/>
      </c>
      <c r="AF28" s="59">
        <f t="shared" si="5"/>
        <v>0</v>
      </c>
      <c r="AG28" s="78"/>
    </row>
    <row r="29" spans="1:33" ht="15" thickBot="1" x14ac:dyDescent="0.35">
      <c r="A29" s="73"/>
      <c r="B29" s="63"/>
      <c r="C29" s="65"/>
      <c r="D29" s="134"/>
      <c r="E29" s="120"/>
      <c r="F29" s="124" t="str">
        <f t="shared" si="12"/>
        <v/>
      </c>
      <c r="G29" s="128" t="str">
        <f>IF(AND(C29="",D29=""),IF(AND(I29="",J29=""),"",IF(AND(C29="",D29=""),I29,"fout")),IF(AND(I29="",J29=""),C29,”fout”))</f>
        <v/>
      </c>
      <c r="H29" s="129" t="str">
        <f t="shared" si="18"/>
        <v/>
      </c>
      <c r="I29" s="66"/>
      <c r="J29" s="83"/>
      <c r="K29" s="137" t="str">
        <f t="shared" si="6"/>
        <v/>
      </c>
      <c r="L29" s="138" t="str">
        <f t="shared" si="1"/>
        <v/>
      </c>
      <c r="M29" s="138">
        <f t="shared" si="2"/>
        <v>0</v>
      </c>
      <c r="N29" s="139" t="str">
        <f t="shared" si="13"/>
        <v/>
      </c>
      <c r="O29" s="140" t="str">
        <f t="shared" si="14"/>
        <v/>
      </c>
      <c r="P29" s="141" t="str">
        <f t="shared" si="15"/>
        <v/>
      </c>
      <c r="Q29" s="140" t="str">
        <f t="shared" si="19"/>
        <v/>
      </c>
      <c r="R29" s="142" t="str">
        <f t="shared" si="7"/>
        <v/>
      </c>
      <c r="S29" s="143" t="str">
        <f t="shared" si="8"/>
        <v/>
      </c>
      <c r="T29" s="143" t="str">
        <f t="shared" si="9"/>
        <v/>
      </c>
      <c r="U29" s="144" t="str">
        <f t="shared" si="20"/>
        <v/>
      </c>
      <c r="V29" s="140" t="str">
        <f t="shared" si="10"/>
        <v/>
      </c>
      <c r="W29" s="140" t="str">
        <f t="shared" si="21"/>
        <v/>
      </c>
      <c r="X29" s="140" t="str">
        <f t="shared" si="22"/>
        <v/>
      </c>
      <c r="Y29" s="140" t="str">
        <f t="shared" si="16"/>
        <v/>
      </c>
      <c r="Z29" s="140" t="str">
        <f t="shared" si="23"/>
        <v/>
      </c>
      <c r="AA29" s="150" t="str">
        <f t="shared" si="24"/>
        <v/>
      </c>
      <c r="AB29" s="146">
        <f t="shared" si="4"/>
        <v>0</v>
      </c>
      <c r="AC29" s="151" t="str">
        <f t="shared" si="17"/>
        <v/>
      </c>
      <c r="AD29" s="148" t="str">
        <f t="shared" si="11"/>
        <v/>
      </c>
      <c r="AE29" s="59" t="str">
        <f t="shared" si="0"/>
        <v/>
      </c>
      <c r="AF29" s="59">
        <f t="shared" si="5"/>
        <v>0</v>
      </c>
      <c r="AG29" s="78"/>
    </row>
    <row r="30" spans="1:33" ht="15" thickBot="1" x14ac:dyDescent="0.35">
      <c r="A30" s="74"/>
      <c r="B30" s="63"/>
      <c r="C30" s="65"/>
      <c r="D30" s="134"/>
      <c r="E30" s="120"/>
      <c r="F30" s="124" t="str">
        <f t="shared" si="12"/>
        <v/>
      </c>
      <c r="G30" s="128" t="str">
        <f>IF(AND(C30="",D30=""),IF(AND(I30="",J30=""),"",IF(AND(C30="",D30=""),I30,"fout")),IF(AND(I30="",J30=""),C30,”fout”))</f>
        <v/>
      </c>
      <c r="H30" s="129" t="str">
        <f t="shared" si="18"/>
        <v/>
      </c>
      <c r="I30" s="66"/>
      <c r="J30" s="83"/>
      <c r="K30" s="157" t="str">
        <f t="shared" si="6"/>
        <v/>
      </c>
      <c r="L30" s="158" t="str">
        <f t="shared" si="1"/>
        <v/>
      </c>
      <c r="M30" s="158">
        <f t="shared" si="2"/>
        <v>0</v>
      </c>
      <c r="N30" s="159" t="str">
        <f t="shared" si="13"/>
        <v/>
      </c>
      <c r="O30" s="160" t="str">
        <f t="shared" si="14"/>
        <v/>
      </c>
      <c r="P30" s="161" t="str">
        <f t="shared" si="15"/>
        <v/>
      </c>
      <c r="Q30" s="160" t="str">
        <f t="shared" si="19"/>
        <v/>
      </c>
      <c r="R30" s="142" t="str">
        <f t="shared" si="7"/>
        <v/>
      </c>
      <c r="S30" s="143" t="str">
        <f t="shared" si="8"/>
        <v/>
      </c>
      <c r="T30" s="143" t="str">
        <f t="shared" si="9"/>
        <v/>
      </c>
      <c r="U30" s="162" t="str">
        <f t="shared" si="20"/>
        <v/>
      </c>
      <c r="V30" s="140" t="str">
        <f t="shared" si="10"/>
        <v/>
      </c>
      <c r="W30" s="160" t="str">
        <f t="shared" si="21"/>
        <v/>
      </c>
      <c r="X30" s="160" t="str">
        <f t="shared" si="22"/>
        <v/>
      </c>
      <c r="Y30" s="160" t="str">
        <f t="shared" si="16"/>
        <v/>
      </c>
      <c r="Z30" s="160" t="str">
        <f t="shared" si="23"/>
        <v/>
      </c>
      <c r="AA30" s="150" t="str">
        <f t="shared" si="24"/>
        <v/>
      </c>
      <c r="AB30" s="146">
        <f t="shared" si="4"/>
        <v>0</v>
      </c>
      <c r="AC30" s="151" t="str">
        <f t="shared" si="17"/>
        <v/>
      </c>
      <c r="AD30" s="148" t="str">
        <f t="shared" si="11"/>
        <v/>
      </c>
      <c r="AE30" s="59" t="str">
        <f t="shared" si="0"/>
        <v/>
      </c>
      <c r="AF30" s="59">
        <f t="shared" si="5"/>
        <v>0</v>
      </c>
      <c r="AG30" s="78"/>
    </row>
    <row r="31" spans="1:33" ht="15" thickBot="1" x14ac:dyDescent="0.35">
      <c r="A31" s="74"/>
      <c r="B31" s="63"/>
      <c r="C31" s="65"/>
      <c r="D31" s="134"/>
      <c r="E31" s="120"/>
      <c r="F31" s="124" t="str">
        <f t="shared" si="12"/>
        <v/>
      </c>
      <c r="G31" s="128" t="str">
        <f>IF(AND(C31="",D31=""),IF(AND(I31="",J31=""),"",IF(AND(C31="",D31=""),I31,"fout")),IF(AND(I31="",J31=""),C31,”fout”))</f>
        <v/>
      </c>
      <c r="H31" s="129" t="str">
        <f t="shared" si="18"/>
        <v/>
      </c>
      <c r="I31" s="66"/>
      <c r="J31" s="83"/>
      <c r="K31" s="137" t="str">
        <f t="shared" si="6"/>
        <v/>
      </c>
      <c r="L31" s="138" t="str">
        <f t="shared" si="1"/>
        <v/>
      </c>
      <c r="M31" s="138">
        <f t="shared" si="2"/>
        <v>0</v>
      </c>
      <c r="N31" s="139" t="str">
        <f t="shared" si="13"/>
        <v/>
      </c>
      <c r="O31" s="140" t="str">
        <f t="shared" si="14"/>
        <v/>
      </c>
      <c r="P31" s="141" t="str">
        <f t="shared" si="15"/>
        <v/>
      </c>
      <c r="Q31" s="140" t="str">
        <f t="shared" si="19"/>
        <v/>
      </c>
      <c r="R31" s="142" t="str">
        <f t="shared" si="7"/>
        <v/>
      </c>
      <c r="S31" s="143" t="str">
        <f t="shared" si="8"/>
        <v/>
      </c>
      <c r="T31" s="143" t="str">
        <f t="shared" si="9"/>
        <v/>
      </c>
      <c r="U31" s="144" t="str">
        <f t="shared" si="20"/>
        <v/>
      </c>
      <c r="V31" s="140" t="str">
        <f t="shared" si="10"/>
        <v/>
      </c>
      <c r="W31" s="140" t="str">
        <f t="shared" si="21"/>
        <v/>
      </c>
      <c r="X31" s="140" t="str">
        <f t="shared" si="22"/>
        <v/>
      </c>
      <c r="Y31" s="140" t="str">
        <f t="shared" si="16"/>
        <v/>
      </c>
      <c r="Z31" s="140" t="str">
        <f t="shared" si="23"/>
        <v/>
      </c>
      <c r="AA31" s="150" t="str">
        <f t="shared" si="24"/>
        <v/>
      </c>
      <c r="AB31" s="146">
        <f t="shared" si="4"/>
        <v>0</v>
      </c>
      <c r="AC31" s="151" t="str">
        <f t="shared" si="17"/>
        <v/>
      </c>
      <c r="AD31" s="148" t="str">
        <f t="shared" si="11"/>
        <v/>
      </c>
      <c r="AE31" s="59" t="str">
        <f t="shared" si="0"/>
        <v/>
      </c>
      <c r="AF31" s="59">
        <f t="shared" si="5"/>
        <v>0</v>
      </c>
      <c r="AG31" s="78"/>
    </row>
    <row r="32" spans="1:33" ht="15" thickBot="1" x14ac:dyDescent="0.35">
      <c r="A32" s="74"/>
      <c r="B32" s="63"/>
      <c r="C32" s="65"/>
      <c r="D32" s="134"/>
      <c r="E32" s="120"/>
      <c r="F32" s="124" t="str">
        <f t="shared" si="12"/>
        <v/>
      </c>
      <c r="G32" s="128" t="str">
        <f>IF(AND(C32="",D32=""),IF(AND(I32="",J32=""),"",IF(AND(C32="",D32=""),I32,"fout")),IF(AND(I32="",J32=""),C32,”fout”))</f>
        <v/>
      </c>
      <c r="H32" s="129" t="str">
        <f t="shared" si="18"/>
        <v/>
      </c>
      <c r="I32" s="66"/>
      <c r="J32" s="83"/>
      <c r="K32" s="157" t="str">
        <f t="shared" si="6"/>
        <v/>
      </c>
      <c r="L32" s="158" t="str">
        <f t="shared" si="1"/>
        <v/>
      </c>
      <c r="M32" s="158">
        <f t="shared" si="2"/>
        <v>0</v>
      </c>
      <c r="N32" s="159" t="str">
        <f t="shared" si="13"/>
        <v/>
      </c>
      <c r="O32" s="160" t="str">
        <f t="shared" si="14"/>
        <v/>
      </c>
      <c r="P32" s="161" t="str">
        <f t="shared" si="15"/>
        <v/>
      </c>
      <c r="Q32" s="160" t="str">
        <f t="shared" si="19"/>
        <v/>
      </c>
      <c r="R32" s="142" t="str">
        <f t="shared" si="7"/>
        <v/>
      </c>
      <c r="S32" s="143" t="str">
        <f t="shared" si="8"/>
        <v/>
      </c>
      <c r="T32" s="143" t="str">
        <f t="shared" si="9"/>
        <v/>
      </c>
      <c r="U32" s="162" t="str">
        <f t="shared" si="20"/>
        <v/>
      </c>
      <c r="V32" s="140" t="str">
        <f t="shared" si="10"/>
        <v/>
      </c>
      <c r="W32" s="160" t="str">
        <f t="shared" si="21"/>
        <v/>
      </c>
      <c r="X32" s="160" t="str">
        <f t="shared" si="22"/>
        <v/>
      </c>
      <c r="Y32" s="160" t="str">
        <f t="shared" si="16"/>
        <v/>
      </c>
      <c r="Z32" s="160" t="str">
        <f t="shared" si="23"/>
        <v/>
      </c>
      <c r="AA32" s="150" t="str">
        <f t="shared" si="24"/>
        <v/>
      </c>
      <c r="AB32" s="146">
        <f t="shared" si="4"/>
        <v>0</v>
      </c>
      <c r="AC32" s="151" t="str">
        <f t="shared" si="17"/>
        <v/>
      </c>
      <c r="AD32" s="148" t="str">
        <f t="shared" si="11"/>
        <v/>
      </c>
      <c r="AE32" s="59" t="str">
        <f t="shared" si="0"/>
        <v/>
      </c>
      <c r="AF32" s="59">
        <f t="shared" si="5"/>
        <v>0</v>
      </c>
      <c r="AG32" s="78"/>
    </row>
    <row r="33" spans="1:33" ht="15" thickBot="1" x14ac:dyDescent="0.35">
      <c r="A33" s="74"/>
      <c r="B33" s="63"/>
      <c r="C33" s="65"/>
      <c r="D33" s="134"/>
      <c r="E33" s="120"/>
      <c r="F33" s="124" t="str">
        <f t="shared" si="12"/>
        <v/>
      </c>
      <c r="G33" s="128" t="str">
        <f>IF(AND(C33="",D33=""),IF(AND(I33="",J33=""),"",IF(AND(C33="",D33=""),I33,"fout")),IF(AND(I33="",J33=""),C33,”fout”))</f>
        <v/>
      </c>
      <c r="H33" s="129" t="str">
        <f t="shared" si="18"/>
        <v/>
      </c>
      <c r="I33" s="66"/>
      <c r="J33" s="83"/>
      <c r="K33" s="137" t="str">
        <f t="shared" si="6"/>
        <v/>
      </c>
      <c r="L33" s="138" t="str">
        <f t="shared" si="1"/>
        <v/>
      </c>
      <c r="M33" s="138">
        <f t="shared" si="2"/>
        <v>0</v>
      </c>
      <c r="N33" s="139" t="str">
        <f t="shared" si="13"/>
        <v/>
      </c>
      <c r="O33" s="140" t="str">
        <f t="shared" si="14"/>
        <v/>
      </c>
      <c r="P33" s="141" t="str">
        <f t="shared" si="15"/>
        <v/>
      </c>
      <c r="Q33" s="140" t="str">
        <f t="shared" si="19"/>
        <v/>
      </c>
      <c r="R33" s="142" t="str">
        <f t="shared" si="7"/>
        <v/>
      </c>
      <c r="S33" s="143" t="str">
        <f t="shared" si="8"/>
        <v/>
      </c>
      <c r="T33" s="143" t="str">
        <f t="shared" si="9"/>
        <v/>
      </c>
      <c r="U33" s="144" t="str">
        <f t="shared" si="20"/>
        <v/>
      </c>
      <c r="V33" s="140" t="str">
        <f t="shared" si="10"/>
        <v/>
      </c>
      <c r="W33" s="140" t="str">
        <f t="shared" si="21"/>
        <v/>
      </c>
      <c r="X33" s="140" t="str">
        <f t="shared" si="22"/>
        <v/>
      </c>
      <c r="Y33" s="140" t="str">
        <f t="shared" si="16"/>
        <v/>
      </c>
      <c r="Z33" s="140" t="str">
        <f t="shared" si="23"/>
        <v/>
      </c>
      <c r="AA33" s="150" t="str">
        <f t="shared" si="24"/>
        <v/>
      </c>
      <c r="AB33" s="146">
        <f t="shared" si="4"/>
        <v>0</v>
      </c>
      <c r="AC33" s="151" t="str">
        <f t="shared" si="17"/>
        <v/>
      </c>
      <c r="AD33" s="148" t="str">
        <f t="shared" si="11"/>
        <v/>
      </c>
      <c r="AE33" s="59" t="str">
        <f t="shared" si="0"/>
        <v/>
      </c>
      <c r="AF33" s="59">
        <f t="shared" si="5"/>
        <v>0</v>
      </c>
      <c r="AG33" s="78"/>
    </row>
    <row r="34" spans="1:33" ht="15" thickBot="1" x14ac:dyDescent="0.35">
      <c r="A34" s="75"/>
      <c r="B34" s="64"/>
      <c r="C34" s="67"/>
      <c r="D34" s="135"/>
      <c r="E34" s="121"/>
      <c r="F34" s="125" t="str">
        <f t="shared" si="12"/>
        <v/>
      </c>
      <c r="G34" s="130" t="str">
        <f>IF(AND(C34="",D34=""),IF(AND(I34="",J34=""),"",IF(AND(C34="",D34=""),I34,"fout")),IF(AND(I34="",J34=""),C34,”fout”))</f>
        <v/>
      </c>
      <c r="H34" s="131" t="str">
        <f t="shared" si="18"/>
        <v/>
      </c>
      <c r="I34" s="68"/>
      <c r="J34" s="84"/>
      <c r="K34" s="137" t="str">
        <f t="shared" si="6"/>
        <v/>
      </c>
      <c r="L34" s="138" t="str">
        <f t="shared" si="1"/>
        <v/>
      </c>
      <c r="M34" s="138">
        <f t="shared" si="2"/>
        <v>0</v>
      </c>
      <c r="N34" s="139" t="str">
        <f t="shared" si="13"/>
        <v/>
      </c>
      <c r="O34" s="140" t="str">
        <f t="shared" si="14"/>
        <v/>
      </c>
      <c r="P34" s="141" t="str">
        <f t="shared" si="15"/>
        <v/>
      </c>
      <c r="Q34" s="140" t="str">
        <f t="shared" si="19"/>
        <v/>
      </c>
      <c r="R34" s="142" t="str">
        <f t="shared" si="7"/>
        <v/>
      </c>
      <c r="S34" s="143" t="str">
        <f t="shared" si="8"/>
        <v/>
      </c>
      <c r="T34" s="143" t="str">
        <f t="shared" si="9"/>
        <v/>
      </c>
      <c r="U34" s="144" t="str">
        <f t="shared" si="20"/>
        <v/>
      </c>
      <c r="V34" s="140" t="str">
        <f t="shared" si="10"/>
        <v/>
      </c>
      <c r="W34" s="140" t="str">
        <f t="shared" si="21"/>
        <v/>
      </c>
      <c r="X34" s="140" t="str">
        <f t="shared" si="22"/>
        <v/>
      </c>
      <c r="Y34" s="140" t="str">
        <f t="shared" si="16"/>
        <v/>
      </c>
      <c r="Z34" s="140" t="str">
        <f t="shared" si="23"/>
        <v/>
      </c>
      <c r="AA34" s="150" t="str">
        <f t="shared" si="24"/>
        <v/>
      </c>
      <c r="AB34" s="146">
        <f t="shared" si="4"/>
        <v>0</v>
      </c>
      <c r="AC34" s="163" t="str">
        <f t="shared" si="17"/>
        <v/>
      </c>
      <c r="AD34" s="164" t="str">
        <f t="shared" si="11"/>
        <v/>
      </c>
      <c r="AE34" s="60" t="str">
        <f t="shared" si="0"/>
        <v/>
      </c>
      <c r="AF34" s="60">
        <f t="shared" si="5"/>
        <v>0</v>
      </c>
      <c r="AG34" s="79"/>
    </row>
  </sheetData>
  <mergeCells count="8">
    <mergeCell ref="C7:D7"/>
    <mergeCell ref="I7:J7"/>
    <mergeCell ref="B1:AD1"/>
    <mergeCell ref="B2:C2"/>
    <mergeCell ref="D2:J2"/>
    <mergeCell ref="B3:C3"/>
    <mergeCell ref="D3:I3"/>
    <mergeCell ref="B4:C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E44F3-2131-441F-81F4-E352D69A4252}">
  <dimension ref="A1:AN34"/>
  <sheetViews>
    <sheetView workbookViewId="0">
      <selection activeCell="C9" sqref="C9"/>
    </sheetView>
  </sheetViews>
  <sheetFormatPr defaultRowHeight="13.2" x14ac:dyDescent="0.25"/>
  <cols>
    <col min="1" max="1" width="2.6640625" style="61" customWidth="1"/>
    <col min="2" max="2" width="2.88671875" customWidth="1"/>
    <col min="3" max="3" width="11" style="103" customWidth="1"/>
    <col min="4" max="4" width="12" style="103" customWidth="1"/>
    <col min="5" max="5" width="13.109375" style="103" customWidth="1"/>
    <col min="6" max="6" width="12" style="103" hidden="1" customWidth="1"/>
    <col min="7" max="7" width="11.88671875" hidden="1" customWidth="1"/>
    <col min="8" max="8" width="11.109375" hidden="1" customWidth="1"/>
    <col min="9" max="9" width="12.109375" customWidth="1"/>
    <col min="10" max="10" width="12.33203125" customWidth="1"/>
    <col min="11" max="11" width="5.5546875" customWidth="1"/>
    <col min="12" max="13" width="8.88671875" hidden="1" customWidth="1"/>
    <col min="14" max="14" width="9" customWidth="1"/>
    <col min="15" max="15" width="6.33203125" customWidth="1"/>
    <col min="16" max="16" width="6.6640625" customWidth="1"/>
    <col min="17" max="18" width="8.88671875" hidden="1" customWidth="1"/>
    <col min="19" max="19" width="7.44140625" customWidth="1"/>
    <col min="20" max="20" width="8.88671875" hidden="1" customWidth="1"/>
    <col min="21" max="21" width="8.33203125" customWidth="1"/>
    <col min="22" max="23" width="8.88671875" hidden="1" customWidth="1"/>
    <col min="24" max="24" width="7.5546875" hidden="1" customWidth="1"/>
    <col min="25" max="25" width="5.88671875" hidden="1" customWidth="1"/>
    <col min="26" max="26" width="5.44140625" hidden="1" customWidth="1"/>
    <col min="27" max="27" width="10.33203125" customWidth="1"/>
    <col min="28" max="28" width="8.88671875" hidden="1" customWidth="1"/>
    <col min="29" max="29" width="0.109375" customWidth="1"/>
    <col min="30" max="30" width="19.5546875" customWidth="1"/>
    <col min="31" max="32" width="8.88671875" hidden="1" customWidth="1"/>
    <col min="33" max="33" width="3.88671875" customWidth="1"/>
  </cols>
  <sheetData>
    <row r="1" spans="1:40" ht="13.5" customHeight="1" thickBot="1" x14ac:dyDescent="0.35">
      <c r="A1" s="7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58"/>
      <c r="AF1" s="58"/>
      <c r="AG1" s="76"/>
    </row>
    <row r="2" spans="1:40" ht="13.8" thickBot="1" x14ac:dyDescent="0.3">
      <c r="A2" s="72"/>
      <c r="B2" s="179" t="s">
        <v>1</v>
      </c>
      <c r="C2" s="180"/>
      <c r="D2" s="181"/>
      <c r="E2" s="182"/>
      <c r="F2" s="182"/>
      <c r="G2" s="182"/>
      <c r="H2" s="182"/>
      <c r="I2" s="182"/>
      <c r="J2" s="183"/>
      <c r="K2" s="87"/>
      <c r="L2" s="87"/>
      <c r="M2" s="87"/>
      <c r="N2" s="87"/>
      <c r="O2" s="88"/>
      <c r="P2" s="88"/>
      <c r="Q2" s="89"/>
      <c r="R2" s="89"/>
      <c r="S2" s="90"/>
      <c r="T2" s="91"/>
      <c r="U2" s="91"/>
      <c r="V2" s="92"/>
      <c r="W2" s="93"/>
      <c r="X2" s="93"/>
      <c r="Y2" s="93"/>
      <c r="Z2" s="93"/>
      <c r="AA2" s="94"/>
      <c r="AB2" s="93"/>
      <c r="AC2" s="93"/>
      <c r="AD2" s="95"/>
      <c r="AE2" s="1"/>
      <c r="AF2" s="1"/>
      <c r="AG2" s="77"/>
    </row>
    <row r="3" spans="1:40" ht="13.8" thickBot="1" x14ac:dyDescent="0.3">
      <c r="A3" s="72"/>
      <c r="B3" s="174" t="s">
        <v>2</v>
      </c>
      <c r="C3" s="175"/>
      <c r="D3" s="181"/>
      <c r="E3" s="182"/>
      <c r="F3" s="182"/>
      <c r="G3" s="182"/>
      <c r="H3" s="182"/>
      <c r="I3" s="183"/>
      <c r="J3" s="69"/>
      <c r="K3" s="41"/>
      <c r="L3" s="41"/>
      <c r="M3" s="41"/>
      <c r="N3" s="41"/>
      <c r="O3" s="42"/>
      <c r="P3" s="42"/>
      <c r="Q3" s="35"/>
      <c r="R3" s="35"/>
      <c r="S3" s="34"/>
      <c r="T3" s="43"/>
      <c r="U3" s="43"/>
      <c r="V3" s="44"/>
      <c r="W3" s="45"/>
      <c r="X3" s="45"/>
      <c r="Y3" s="45"/>
      <c r="Z3" s="45"/>
      <c r="AA3" s="46"/>
      <c r="AB3" s="45"/>
      <c r="AC3" s="45"/>
      <c r="AD3" s="47"/>
      <c r="AE3" s="1"/>
      <c r="AF3" s="1"/>
      <c r="AG3" s="77"/>
    </row>
    <row r="4" spans="1:40" ht="13.8" thickBot="1" x14ac:dyDescent="0.3">
      <c r="A4" s="72"/>
      <c r="B4" s="170" t="s">
        <v>3</v>
      </c>
      <c r="C4" s="171"/>
      <c r="D4" s="86"/>
      <c r="E4" s="106"/>
      <c r="F4" s="106"/>
      <c r="G4" s="36"/>
      <c r="H4" s="36"/>
      <c r="I4" s="37"/>
      <c r="J4" s="70" t="str">
        <f>"/ "&amp;D4+1</f>
        <v>/ 1</v>
      </c>
      <c r="K4" s="15"/>
      <c r="L4" s="40"/>
      <c r="M4" s="36"/>
      <c r="N4" s="36"/>
      <c r="O4" s="36"/>
      <c r="P4" s="38"/>
      <c r="Q4" s="36"/>
      <c r="R4" s="39"/>
      <c r="S4" s="40"/>
      <c r="T4" s="40"/>
      <c r="U4" s="40"/>
      <c r="V4" s="40"/>
      <c r="W4" s="40"/>
      <c r="X4" s="40"/>
      <c r="Y4" s="40"/>
      <c r="Z4" s="40"/>
      <c r="AA4" s="48"/>
      <c r="AB4" s="40"/>
      <c r="AC4" s="40"/>
      <c r="AD4" s="49"/>
      <c r="AE4" s="2"/>
      <c r="AF4" s="3"/>
      <c r="AG4" s="78"/>
    </row>
    <row r="5" spans="1:40" ht="13.8" thickBot="1" x14ac:dyDescent="0.3">
      <c r="A5" s="72"/>
      <c r="B5" s="50"/>
      <c r="C5" s="51"/>
      <c r="D5" s="104"/>
      <c r="E5" s="104"/>
      <c r="F5" s="104"/>
      <c r="G5" s="52"/>
      <c r="H5" s="52"/>
      <c r="I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5"/>
      <c r="Z5" s="55"/>
      <c r="AA5" s="56"/>
      <c r="AB5" s="55"/>
      <c r="AC5" s="55"/>
      <c r="AD5" s="57"/>
      <c r="AE5" s="2"/>
      <c r="AF5" s="2"/>
      <c r="AG5" s="78"/>
    </row>
    <row r="6" spans="1:40" ht="13.8" thickBot="1" x14ac:dyDescent="0.3">
      <c r="A6" s="72"/>
      <c r="B6" s="21" t="s">
        <v>4</v>
      </c>
      <c r="C6" s="22"/>
      <c r="D6" s="22"/>
      <c r="E6" s="22"/>
      <c r="F6" s="22"/>
      <c r="G6" s="22"/>
      <c r="H6" s="22"/>
      <c r="I6" s="23"/>
      <c r="J6" s="24"/>
      <c r="K6" s="22"/>
      <c r="L6" s="22"/>
      <c r="M6" s="22"/>
      <c r="N6" s="25"/>
      <c r="O6" s="26"/>
      <c r="P6" s="26"/>
      <c r="Q6" s="26"/>
      <c r="R6" s="27"/>
      <c r="S6" s="28"/>
      <c r="T6" s="28"/>
      <c r="U6" s="28"/>
      <c r="V6" s="29"/>
      <c r="W6" s="30"/>
      <c r="X6" s="31"/>
      <c r="Y6" s="31"/>
      <c r="Z6" s="31"/>
      <c r="AA6" s="26"/>
      <c r="AB6" s="26"/>
      <c r="AC6" s="32"/>
      <c r="AD6" s="33"/>
      <c r="AE6" s="59"/>
      <c r="AF6" s="59"/>
      <c r="AG6" s="78"/>
    </row>
    <row r="7" spans="1:40" ht="13.8" thickBot="1" x14ac:dyDescent="0.3">
      <c r="A7" s="72"/>
      <c r="B7" s="136" t="s">
        <v>5</v>
      </c>
      <c r="C7" s="172" t="s">
        <v>6</v>
      </c>
      <c r="D7" s="173"/>
      <c r="E7" s="165" t="s">
        <v>31</v>
      </c>
      <c r="F7" s="107" t="s">
        <v>33</v>
      </c>
      <c r="G7" s="4"/>
      <c r="H7" s="4"/>
      <c r="I7" s="168" t="s">
        <v>35</v>
      </c>
      <c r="J7" s="169"/>
      <c r="K7" s="96" t="s">
        <v>7</v>
      </c>
      <c r="L7" s="18" t="s">
        <v>8</v>
      </c>
      <c r="M7" s="97" t="s">
        <v>9</v>
      </c>
      <c r="N7" s="96" t="s">
        <v>10</v>
      </c>
      <c r="O7" s="98" t="s">
        <v>11</v>
      </c>
      <c r="P7" s="99" t="s">
        <v>12</v>
      </c>
      <c r="Q7" s="5" t="s">
        <v>13</v>
      </c>
      <c r="R7" s="116" t="s">
        <v>14</v>
      </c>
      <c r="S7" s="16" t="s">
        <v>15</v>
      </c>
      <c r="T7" s="6" t="s">
        <v>16</v>
      </c>
      <c r="U7" s="13" t="s">
        <v>17</v>
      </c>
      <c r="V7" s="5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14" t="s">
        <v>23</v>
      </c>
      <c r="AB7" s="7" t="s">
        <v>24</v>
      </c>
      <c r="AC7" s="8" t="s">
        <v>25</v>
      </c>
      <c r="AD7" s="109" t="s">
        <v>36</v>
      </c>
      <c r="AE7" s="59" t="s">
        <v>26</v>
      </c>
      <c r="AF7" s="59"/>
      <c r="AG7" s="78"/>
    </row>
    <row r="8" spans="1:40" ht="14.4" thickTop="1" thickBot="1" x14ac:dyDescent="0.3">
      <c r="A8" s="72"/>
      <c r="B8" s="85"/>
      <c r="C8" s="102" t="s">
        <v>27</v>
      </c>
      <c r="D8" s="166">
        <v>0</v>
      </c>
      <c r="E8" s="108" t="s">
        <v>32</v>
      </c>
      <c r="F8" s="122" t="s">
        <v>34</v>
      </c>
      <c r="G8" s="17"/>
      <c r="H8" s="17"/>
      <c r="I8" s="80" t="s">
        <v>28</v>
      </c>
      <c r="J8" s="100" t="s">
        <v>29</v>
      </c>
      <c r="K8" s="110" t="s">
        <v>30</v>
      </c>
      <c r="L8" s="111"/>
      <c r="M8" s="111"/>
      <c r="N8" s="112"/>
      <c r="O8" s="113"/>
      <c r="P8" s="167">
        <v>0</v>
      </c>
      <c r="Q8" s="9"/>
      <c r="R8" s="10"/>
      <c r="S8" s="115">
        <f>SUM(S9:S34)+P8</f>
        <v>0</v>
      </c>
      <c r="T8" s="11"/>
      <c r="U8" s="11"/>
      <c r="V8" s="12"/>
      <c r="W8" s="19"/>
      <c r="X8" s="19">
        <f>IF(D8&lt;&gt;"",D8,Q8)</f>
        <v>0</v>
      </c>
      <c r="Y8" s="9"/>
      <c r="Z8" s="9"/>
      <c r="AA8" s="117">
        <f>IF(Z8&lt;&gt;"",X8+Z8,X8)</f>
        <v>0</v>
      </c>
      <c r="AB8" s="118">
        <f>IF(K8&lt;&gt;K9,IF(U8="ja",INDEX(data,MATCH(K8,schooljaren,0)-1,22),AA8),"")</f>
        <v>0</v>
      </c>
      <c r="AC8" s="20"/>
      <c r="AD8" s="114"/>
      <c r="AE8" s="59" t="str">
        <f t="shared" ref="AE8:AE34" si="0">IF(AD8&lt;&gt;"",IF(MONTH(AD8)&lt;9,YEAR(AD8)-1,YEAR(AD8)),"")</f>
        <v/>
      </c>
      <c r="AF8" s="59"/>
      <c r="AG8" s="78"/>
    </row>
    <row r="9" spans="1:40" ht="15" thickBot="1" x14ac:dyDescent="0.35">
      <c r="A9" s="73"/>
      <c r="B9" s="62"/>
      <c r="C9" s="132"/>
      <c r="D9" s="133"/>
      <c r="E9" s="119"/>
      <c r="F9" s="123" t="str">
        <f>IF(OR(E9&gt;145,E9&lt;20),"",N9*(1-INT(IF(E9&lt;25,E9+5,IF(E9&gt;74,75,E9+0))/25)/4))</f>
        <v/>
      </c>
      <c r="G9" s="126" t="str">
        <f>IF(AND(C9="",D9=""),IF(AND(I9="",J9=""),"",IF(AND(C9="",D9=""),I9,"fout")),IF(AND(I9="",J9=""),C9,”fout”))</f>
        <v/>
      </c>
      <c r="H9" s="127" t="str">
        <f>IF(AND($C9="",$D9=""),IF(AND($I9="",$J9=""),"",$I9-1),D9)</f>
        <v/>
      </c>
      <c r="I9" s="81"/>
      <c r="J9" s="82"/>
      <c r="K9" s="137" t="str">
        <f>+IF(AND(G9 &lt;&gt; "",H9 &lt;&gt; "")=TRUE,IF(AND(MONTH(G9) &gt; 8,MONTH(G9) &lt; 13 ) = TRUE,YEAR(G9),YEAR(G9)-1),"")</f>
        <v/>
      </c>
      <c r="L9" s="138" t="str">
        <f t="shared" ref="L9:L34" si="1">IF(K9=K8,IF(L8="volledig","volledig",""),IF(B9="x","volledig",""))</f>
        <v/>
      </c>
      <c r="M9" s="138">
        <f t="shared" ref="M9:M34" si="2">IF(AND(K9=schooljaar,I9&lt;&gt; "",J9&lt;&gt;"",S9&gt;0)=TRUE,  M8+1,IF(K9=schooljaar,M8,0))</f>
        <v>0</v>
      </c>
      <c r="N9" s="139" t="str">
        <f>IF(AND(G9&lt;&gt;"",H9&lt;&gt;"")=TRUE,H9-G9+1,"")</f>
        <v/>
      </c>
      <c r="O9" s="140" t="str">
        <f>IF(AND(G9&lt;&gt;"",H9&lt;&gt;"")=TRUE,IF(K9=K8,IF(U8="ja",0,IF(N9/10&lt;Y8,N9/10,Y8)),IF(N9&lt;=300,N9/10,30)),"")</f>
        <v/>
      </c>
      <c r="P9" s="141" t="str">
        <f>IF(AND(G9&lt;&gt;"",H9&lt;&gt;"")=TRUE,IF(N9/10&lt;&gt;O9,"X",""),"")</f>
        <v/>
      </c>
      <c r="Q9" s="140" t="str">
        <f>IF(AND(G9&lt;&gt;"",H9&lt;&gt;"")=TRUE,IF(K9=K8,IF(U8="ja",0,O9+AA8),IF(U8="ja",O9+AB8,O9+AA8)),"")</f>
        <v/>
      </c>
      <c r="R9" s="142" t="str">
        <f>IF(AND(I9="",J9="",F9&gt;0=TRUE),F9,IF(AND(I9&lt;&gt;"",J9&lt;&gt;"",F9=""=TRUE),IF(AND(I9&lt;&gt;"",J9&lt;&gt;"")=TRUE,J9-I9+1,"")))</f>
        <v/>
      </c>
      <c r="S9" s="143" t="str">
        <f>IF(R9=FALSE,"FOUT",IF(R9&lt;&gt;"",IF(Q9&lt;=R9,IF(K9=K8,IF(L9="volledig",IF(Q9&lt;(30-T8),IF(R9&lt;30-T8,R9,30-T8),INT(Q9)),INT(Q9)),IF(Q9&lt;30,IF(L9="volledig",IF(R9&gt;30,30,R9),INT(Q9)),INT(Q9))),R9),""))</f>
        <v/>
      </c>
      <c r="T9" s="143" t="str">
        <f>IF(AND(G9&lt;&gt;"",H9&lt;&gt;"")=TRUE,IF(K9=K8,IF(S9&lt;&gt;"",S9+T8,T8),IF(S9&lt;&gt;"",S9,0)),"")</f>
        <v/>
      </c>
      <c r="U9" s="144" t="str">
        <f>IF(AND(G9&lt;&gt;"",H9&lt;&gt;"")=TRUE,IF(K9=K8,IF(S9&lt;&gt;"",IF(U8="ja","ja",IF(S9&gt;Q9,"ja","")),U8),IF(AND(S9&lt;&gt;"",S9&gt;Q9)=TRUE,"ja","")),"")</f>
        <v/>
      </c>
      <c r="V9" s="140" t="str">
        <f>IF(OR(E9&lt;&gt;"",AND(I9&lt;&gt;"",J9&lt;&gt;""))=TRUE,IF(U9="ja","", IF(Q9-S9&lt;=0,"",Q9-S9 )),"")</f>
        <v/>
      </c>
      <c r="W9" s="140" t="str">
        <f>IF(V9&lt;&gt;"",IF(U9="ja","",S9/10+V9),"")</f>
        <v/>
      </c>
      <c r="X9" s="140" t="str">
        <f>IF(W9&lt;&gt;"",W9,Q9)</f>
        <v/>
      </c>
      <c r="Y9" s="140" t="str">
        <f>IF(AND(G9&lt;&gt;"",H9&lt;&gt;""),IF(U9&lt;&gt;"ja",IF(K9=K8,IF(R9&lt;&gt;"",Y8-O9-S9/10,Y8-O9),IF(R9&lt;&gt;"",30-O9-S9/10,30-O9)),""),"")</f>
        <v/>
      </c>
      <c r="Z9" s="140" t="str">
        <f>IF(AND(G9&lt;&gt;"",H9&lt;&gt;"")=TRUE,IF(Y9&lt;0,Y9,0),"")</f>
        <v/>
      </c>
      <c r="AA9" s="145" t="str">
        <f t="shared" ref="AA9:AA10" si="3">IF(U9="ja",0,IF(Z9&lt;&gt;"",X9+Z9,X9))</f>
        <v/>
      </c>
      <c r="AB9" s="146">
        <f t="shared" ref="AB9:AB34" si="4">IF(U9="ja",0,IF(K9&lt;&gt;K10,IF(U9="ja",INDEX(data,MATCH(K9,schooljaren,0)-1,22),AA9),0))</f>
        <v>0</v>
      </c>
      <c r="AC9" s="147" t="str">
        <f>IF(J9&lt;&gt;"",IF(AD9="",J9,AD9),"")</f>
        <v/>
      </c>
      <c r="AD9" s="148" t="str">
        <f>+IF(R9 &lt;&gt; "",IF(R9&gt;S9,G9+S9,""),"")</f>
        <v/>
      </c>
      <c r="AE9" s="59" t="str">
        <f t="shared" si="0"/>
        <v/>
      </c>
      <c r="AF9" s="59">
        <f t="shared" ref="AF9:AF34" si="5">IF(AND(K9=schooljaar,AD9&lt;&gt; "")=TRUE,  AF8+1,IF(K9=schooljaar,AF8,0))</f>
        <v>0</v>
      </c>
      <c r="AG9" s="78"/>
    </row>
    <row r="10" spans="1:40" ht="15" thickBot="1" x14ac:dyDescent="0.35">
      <c r="A10" s="73"/>
      <c r="B10" s="63"/>
      <c r="C10" s="65"/>
      <c r="D10" s="134"/>
      <c r="E10" s="120"/>
      <c r="F10" s="124" t="str">
        <f>IF(OR(E10&gt;145,E10&lt;20),"",N10*(1-INT(IF(E10&lt;25,E10+5,IF(E10&gt;74,75,E10+0))/25)/4))</f>
        <v/>
      </c>
      <c r="G10" s="128" t="str">
        <f>IF(AND(C10="",D10=""),IF(AND(I10="",J10=""),"",IF(AND(C10="",D10=""),I10,"fout")),IF(AND(I10="",J10=""),C10,”fout”))</f>
        <v/>
      </c>
      <c r="H10" s="129" t="str">
        <f>IF(AND($C10="",$D10=""),IF(AND($I10="",$J10=""),"",$I10-1),D10)</f>
        <v/>
      </c>
      <c r="I10" s="66"/>
      <c r="J10" s="83"/>
      <c r="K10" s="137" t="str">
        <f t="shared" ref="K10:K34" si="6">+IF(AND(G10 &lt;&gt; "",H10 &lt;&gt; "")=TRUE,IF(AND(MONTH(G10) &gt; 8,MONTH(G10) &lt; 13 ) = TRUE,YEAR(G10),YEAR(G10)-1),"")</f>
        <v/>
      </c>
      <c r="L10" s="138" t="str">
        <f>IF(K10=K9,IF(L9="volledig","volledig",""),IF(B10="x","volledig",""))</f>
        <v/>
      </c>
      <c r="M10" s="138">
        <f t="shared" si="2"/>
        <v>0</v>
      </c>
      <c r="N10" s="139" t="str">
        <f>IF(AND(G10&lt;&gt;"",H10&lt;&gt;"")=TRUE,H10-G10+1,"")</f>
        <v/>
      </c>
      <c r="O10" s="140" t="str">
        <f>IF(AND(G10&lt;&gt;"",H10&lt;&gt;"")=TRUE,IF(K10=K9,IF(U9="ja",0,IF(N10/10&lt;Y9,N10/10,Y9)),IF(N10&lt;=300,N10/10,30)),"")</f>
        <v/>
      </c>
      <c r="P10" s="141" t="str">
        <f>IF(AND(G10&lt;&gt;"",H10&lt;&gt;"")=TRUE,IF(N10/10&lt;&gt;O10,"X",""),"")</f>
        <v/>
      </c>
      <c r="Q10" s="140" t="str">
        <f>IF(AND(G10&lt;&gt;"",H10&lt;&gt;"")=TRUE,IF(K10=K9,IF(U9="ja",0,O10+AA9),IF(U9="ja",O10+AB9,O10+AA9)),"")</f>
        <v/>
      </c>
      <c r="R10" s="142" t="str">
        <f t="shared" ref="R10:R34" si="7">IF(AND(I10="",J10="",F10&gt;0=TRUE),F10,IF(AND(I10&lt;&gt;"",J10&lt;&gt;"",F10=""=TRUE),IF(AND(I10&lt;&gt;"",J10&lt;&gt;"")=TRUE,J10-I10+1,"")))</f>
        <v/>
      </c>
      <c r="S10" s="143" t="str">
        <f t="shared" ref="S10:S34" si="8">IF(R10=FALSE,"FOUT",IF(R10&lt;&gt;"",IF(Q10&lt;=R10,IF(K10=K9,IF(L10="volledig",IF(Q10&lt;(30-T9),IF(R10&lt;30-T9,R10,30-T9),INT(Q10)),INT(Q10)),IF(Q10&lt;30,IF(L10="volledig",IF(R10&gt;30,30,R10),INT(Q10)),INT(Q10))),R10),""))</f>
        <v/>
      </c>
      <c r="T10" s="143" t="str">
        <f t="shared" ref="T10:T34" si="9">IF(AND(G10&lt;&gt;"",H10&lt;&gt;"")=TRUE,IF(K10=K9,IF(S10&lt;&gt;"",S10+T9,T9),IF(S10&lt;&gt;"",S10,0)),"")</f>
        <v/>
      </c>
      <c r="U10" s="144" t="str">
        <f>IF(AND(G10&lt;&gt;"",H10&lt;&gt;"")=TRUE,IF(K10=K9,IF(S10&lt;&gt;"",IF(U9="ja","ja",IF(S10&gt;Q10,"ja","")),U9),IF(AND(S10&lt;&gt;"",S10&gt;Q10)=TRUE,"ja","")),"")</f>
        <v/>
      </c>
      <c r="V10" s="140" t="str">
        <f t="shared" ref="V10:V34" si="10">IF(OR(E10&lt;&gt;"",AND(I10&lt;&gt;"",J10&lt;&gt;""))=TRUE,IF(U10="ja","", IF(Q10-S10&lt;=0,"",Q10-S10 )),"")</f>
        <v/>
      </c>
      <c r="W10" s="149" t="str">
        <f>IF(V10&lt;&gt;"",IF(U10="ja","",S10/10+V10),"")</f>
        <v/>
      </c>
      <c r="X10" s="140" t="str">
        <f>IF(W10&lt;&gt;"",W10,Q10)</f>
        <v/>
      </c>
      <c r="Y10" s="140" t="str">
        <f>IF(AND(G10&lt;&gt;"",H10&lt;&gt;""),IF(U10&lt;&gt;"ja",IF(K10=K9,IF(R10&lt;&gt;"",Y9-O10-S10/10,Y9-O10),IF(R10&lt;&gt;"",30-O10-S10/10,30-O10)),""),"")</f>
        <v/>
      </c>
      <c r="Z10" s="140" t="str">
        <f>IF(AND(G10&lt;&gt;"",H10&lt;&gt;"")=TRUE,IF(Y10&lt;0,Y10,0),"")</f>
        <v/>
      </c>
      <c r="AA10" s="150" t="str">
        <f t="shared" si="3"/>
        <v/>
      </c>
      <c r="AB10" s="146">
        <f t="shared" si="4"/>
        <v>0</v>
      </c>
      <c r="AC10" s="151" t="str">
        <f>IF(J10&lt;&gt;"",IF(AD10="",J10,AD10),"")</f>
        <v/>
      </c>
      <c r="AD10" s="148" t="str">
        <f t="shared" ref="AD10:AD34" si="11">+IF(R10 &lt;&gt; "",IF(R10&gt;S10,G10+S10,""),"")</f>
        <v/>
      </c>
      <c r="AE10" s="59" t="str">
        <f t="shared" si="0"/>
        <v/>
      </c>
      <c r="AF10" s="59">
        <f t="shared" si="5"/>
        <v>0</v>
      </c>
      <c r="AG10" s="78"/>
    </row>
    <row r="11" spans="1:40" ht="15" thickBot="1" x14ac:dyDescent="0.35">
      <c r="A11" s="73"/>
      <c r="B11" s="63"/>
      <c r="C11" s="65"/>
      <c r="D11" s="134"/>
      <c r="E11" s="120"/>
      <c r="F11" s="124" t="str">
        <f t="shared" ref="F11:F34" si="12">IF(OR(E11&gt;145,E11&lt;20),"",N11*(1-INT(IF(E11&lt;25,E11+5,IF(E11&gt;74,75,E11+0))/25)/4))</f>
        <v/>
      </c>
      <c r="G11" s="128" t="str">
        <f>IF(AND(C11="",D11=""),IF(AND(I11="",J11=""),"",IF(AND(C11="",D11=""),I11,"fout")),IF(AND(I11="",J11=""),C11,”fout”))</f>
        <v/>
      </c>
      <c r="H11" s="129" t="str">
        <f>IF(AND($C11="",$D11=""),IF(AND($I11="",$J11=""),"",$I11-1),D11)</f>
        <v/>
      </c>
      <c r="I11" s="66"/>
      <c r="J11" s="83"/>
      <c r="K11" s="152" t="str">
        <f t="shared" si="6"/>
        <v/>
      </c>
      <c r="L11" s="153" t="str">
        <f>IF(K11=K10,IF(L10="volledig","volledig",""),IF(B11="x","volledig",""))</f>
        <v/>
      </c>
      <c r="M11" s="153">
        <f t="shared" si="2"/>
        <v>0</v>
      </c>
      <c r="N11" s="154" t="str">
        <f t="shared" ref="N11:N34" si="13">IF(AND(G11&lt;&gt;"",H11&lt;&gt;"")=TRUE,H11-G11+1,"")</f>
        <v/>
      </c>
      <c r="O11" s="149" t="str">
        <f t="shared" ref="O11:O34" si="14">IF(AND(G11&lt;&gt;"",H11&lt;&gt;"")=TRUE,IF(K11=K10,IF(U10="ja",0,IF(N11/10&lt;Y10,N11/10,Y10)),IF(N11&lt;=300,N11/10,30)),"")</f>
        <v/>
      </c>
      <c r="P11" s="155" t="str">
        <f t="shared" ref="P11:P34" si="15">IF(AND(G11&lt;&gt;"",H11&lt;&gt;"")=TRUE,IF(N11/10&lt;&gt;O11,"X",""),"")</f>
        <v/>
      </c>
      <c r="Q11" s="149" t="str">
        <f>IF(AND(G11&lt;&gt;"",H11&lt;&gt;"")=TRUE,IF(K11=K10,IF(U10="ja",0,O11+AA10),IF(U10="ja",O11+AB10,O11+AA10)),"")</f>
        <v/>
      </c>
      <c r="R11" s="142" t="str">
        <f t="shared" si="7"/>
        <v/>
      </c>
      <c r="S11" s="143" t="str">
        <f t="shared" si="8"/>
        <v/>
      </c>
      <c r="T11" s="143" t="str">
        <f t="shared" si="9"/>
        <v/>
      </c>
      <c r="U11" s="156" t="str">
        <f>IF(AND(G11&lt;&gt;"",H11&lt;&gt;"")=TRUE,IF(K11=K10,IF(S11&lt;&gt;"",IF(U10="ja","ja",IF(S11&gt;Q11,"ja","")),U10),IF(AND(S11&lt;&gt;"",S11&gt;Q11)=TRUE,"ja","")),"")</f>
        <v/>
      </c>
      <c r="V11" s="140" t="str">
        <f t="shared" si="10"/>
        <v/>
      </c>
      <c r="W11" s="149" t="str">
        <f>IF(V11&lt;&gt;"",IF(U11="ja","",S11/10+V11),"")</f>
        <v/>
      </c>
      <c r="X11" s="149" t="str">
        <f>IF(W11&lt;&gt;"",W11,Q11)</f>
        <v/>
      </c>
      <c r="Y11" s="149" t="str">
        <f t="shared" ref="Y11:Y34" si="16">IF(AND(G11&lt;&gt;"",H11&lt;&gt;""),IF(U11&lt;&gt;"ja",IF(K11=K10,IF(R11&lt;&gt;"",Y10-O11-S11/10,Y10-O11),IF(R11&lt;&gt;"",30-O11-S11/10,30-O11)),""),"")</f>
        <v/>
      </c>
      <c r="Z11" s="149" t="str">
        <f>IF(AND(G11&lt;&gt;"",H11&lt;&gt;"")=TRUE,IF(Y11&lt;0,Y11,0),"")</f>
        <v/>
      </c>
      <c r="AA11" s="150" t="str">
        <f>IF(U11="ja",0,IF(Z11&lt;&gt;"",X11+Z11,X11))</f>
        <v/>
      </c>
      <c r="AB11" s="146">
        <f t="shared" si="4"/>
        <v>0</v>
      </c>
      <c r="AC11" s="151" t="str">
        <f t="shared" ref="AC11:AC34" si="17">IF(J11&lt;&gt;"",IF(AD11="",J11,AD11),"")</f>
        <v/>
      </c>
      <c r="AD11" s="148" t="str">
        <f t="shared" si="11"/>
        <v/>
      </c>
      <c r="AE11" s="59" t="str">
        <f t="shared" si="0"/>
        <v/>
      </c>
      <c r="AF11" s="59">
        <f t="shared" si="5"/>
        <v>0</v>
      </c>
      <c r="AG11" s="78"/>
    </row>
    <row r="12" spans="1:40" ht="15" thickBot="1" x14ac:dyDescent="0.35">
      <c r="A12" s="73"/>
      <c r="B12" s="63"/>
      <c r="C12" s="65"/>
      <c r="D12" s="134"/>
      <c r="E12" s="120"/>
      <c r="F12" s="124" t="str">
        <f t="shared" si="12"/>
        <v/>
      </c>
      <c r="G12" s="128" t="str">
        <f>IF(AND(C12="",D12=""),IF(AND(I12="",J12=""),"",IF(AND(C12="",D12=""),I12,"fout")),IF(AND(I12="",J12=""),C12,”fout”))</f>
        <v/>
      </c>
      <c r="H12" s="129" t="str">
        <f t="shared" ref="H12:H34" si="18">IF(AND($C12="",$D12=""),IF(AND($I12="",$J12=""),"",$I12-1),D12)</f>
        <v/>
      </c>
      <c r="I12" s="66"/>
      <c r="J12" s="83"/>
      <c r="K12" s="157" t="str">
        <f t="shared" si="6"/>
        <v/>
      </c>
      <c r="L12" s="158" t="str">
        <f t="shared" si="1"/>
        <v/>
      </c>
      <c r="M12" s="158">
        <f t="shared" si="2"/>
        <v>0</v>
      </c>
      <c r="N12" s="159" t="str">
        <f t="shared" si="13"/>
        <v/>
      </c>
      <c r="O12" s="160" t="str">
        <f t="shared" si="14"/>
        <v/>
      </c>
      <c r="P12" s="161" t="str">
        <f t="shared" si="15"/>
        <v/>
      </c>
      <c r="Q12" s="160" t="str">
        <f t="shared" ref="Q12:Q34" si="19">IF(AND(G12&lt;&gt;"",H12&lt;&gt;"")=TRUE,IF(K12=K11,IF(U11="ja",0,O12+AA11),IF(U11="ja",O12+AB11,O12+AA11)),"")</f>
        <v/>
      </c>
      <c r="R12" s="142" t="str">
        <f t="shared" si="7"/>
        <v/>
      </c>
      <c r="S12" s="143" t="str">
        <f t="shared" si="8"/>
        <v/>
      </c>
      <c r="T12" s="143" t="str">
        <f t="shared" si="9"/>
        <v/>
      </c>
      <c r="U12" s="162" t="str">
        <f t="shared" ref="U12:U34" si="20">IF(AND(G12&lt;&gt;"",H12&lt;&gt;"")=TRUE,IF(K12=K11,IF(S12&lt;&gt;"",IF(U11="ja","ja",IF(S12&gt;Q12,"ja","")),U11),IF(AND(S12&lt;&gt;"",S12&gt;Q12)=TRUE,"ja","")),"")</f>
        <v/>
      </c>
      <c r="V12" s="140" t="str">
        <f t="shared" si="10"/>
        <v/>
      </c>
      <c r="W12" s="160" t="str">
        <f t="shared" ref="W12:W34" si="21">IF(V12&lt;&gt;"",IF(U12="ja","",S12/10+V12),"")</f>
        <v/>
      </c>
      <c r="X12" s="160" t="str">
        <f t="shared" ref="X12:X34" si="22">IF(W12&lt;&gt;"",W12,Q12)</f>
        <v/>
      </c>
      <c r="Y12" s="160" t="str">
        <f t="shared" si="16"/>
        <v/>
      </c>
      <c r="Z12" s="160" t="str">
        <f t="shared" ref="Z12:Z34" si="23">IF(AND(G12&lt;&gt;"",H12&lt;&gt;"")=TRUE,IF(Y12&lt;0,Y12,0),"")</f>
        <v/>
      </c>
      <c r="AA12" s="150" t="str">
        <f t="shared" ref="AA12:AA34" si="24">IF(U12="ja",0,IF(Z12&lt;&gt;"",X12+Z12,X12))</f>
        <v/>
      </c>
      <c r="AB12" s="146">
        <f t="shared" si="4"/>
        <v>0</v>
      </c>
      <c r="AC12" s="151" t="str">
        <f t="shared" si="17"/>
        <v/>
      </c>
      <c r="AD12" s="148" t="str">
        <f t="shared" si="11"/>
        <v/>
      </c>
      <c r="AE12" s="59" t="str">
        <f t="shared" si="0"/>
        <v/>
      </c>
      <c r="AF12" s="59">
        <f t="shared" si="5"/>
        <v>0</v>
      </c>
      <c r="AG12" s="78"/>
      <c r="AN12" s="105"/>
    </row>
    <row r="13" spans="1:40" ht="15" thickBot="1" x14ac:dyDescent="0.35">
      <c r="A13" s="73"/>
      <c r="B13" s="63"/>
      <c r="C13" s="65"/>
      <c r="D13" s="134"/>
      <c r="E13" s="120"/>
      <c r="F13" s="124" t="str">
        <f t="shared" si="12"/>
        <v/>
      </c>
      <c r="G13" s="128" t="str">
        <f>IF(AND(C13="",D13=""),IF(AND(I13="",J13=""),"",IF(AND(C13="",D13=""),I13,"fout")),IF(AND(I13="",J13=""),C13,”fout”))</f>
        <v/>
      </c>
      <c r="H13" s="129" t="str">
        <f t="shared" si="18"/>
        <v/>
      </c>
      <c r="I13" s="66"/>
      <c r="J13" s="83"/>
      <c r="K13" s="137" t="str">
        <f t="shared" si="6"/>
        <v/>
      </c>
      <c r="L13" s="138" t="str">
        <f t="shared" si="1"/>
        <v/>
      </c>
      <c r="M13" s="138">
        <f t="shared" si="2"/>
        <v>0</v>
      </c>
      <c r="N13" s="139" t="str">
        <f t="shared" si="13"/>
        <v/>
      </c>
      <c r="O13" s="140" t="str">
        <f t="shared" si="14"/>
        <v/>
      </c>
      <c r="P13" s="141" t="str">
        <f t="shared" si="15"/>
        <v/>
      </c>
      <c r="Q13" s="140" t="str">
        <f t="shared" si="19"/>
        <v/>
      </c>
      <c r="R13" s="142" t="str">
        <f t="shared" si="7"/>
        <v/>
      </c>
      <c r="S13" s="143" t="str">
        <f t="shared" si="8"/>
        <v/>
      </c>
      <c r="T13" s="143" t="str">
        <f t="shared" si="9"/>
        <v/>
      </c>
      <c r="U13" s="144" t="str">
        <f t="shared" si="20"/>
        <v/>
      </c>
      <c r="V13" s="140" t="str">
        <f t="shared" si="10"/>
        <v/>
      </c>
      <c r="W13" s="140" t="str">
        <f t="shared" si="21"/>
        <v/>
      </c>
      <c r="X13" s="140" t="str">
        <f t="shared" si="22"/>
        <v/>
      </c>
      <c r="Y13" s="140" t="str">
        <f t="shared" si="16"/>
        <v/>
      </c>
      <c r="Z13" s="140" t="str">
        <f t="shared" si="23"/>
        <v/>
      </c>
      <c r="AA13" s="150" t="str">
        <f t="shared" si="24"/>
        <v/>
      </c>
      <c r="AB13" s="146">
        <f t="shared" si="4"/>
        <v>0</v>
      </c>
      <c r="AC13" s="151" t="str">
        <f t="shared" si="17"/>
        <v/>
      </c>
      <c r="AD13" s="148" t="str">
        <f t="shared" si="11"/>
        <v/>
      </c>
      <c r="AE13" s="59" t="str">
        <f t="shared" si="0"/>
        <v/>
      </c>
      <c r="AF13" s="59">
        <f t="shared" si="5"/>
        <v>0</v>
      </c>
      <c r="AG13" s="78"/>
    </row>
    <row r="14" spans="1:40" ht="15" thickBot="1" x14ac:dyDescent="0.35">
      <c r="A14" s="73"/>
      <c r="B14" s="63"/>
      <c r="C14" s="65"/>
      <c r="D14" s="134"/>
      <c r="E14" s="120"/>
      <c r="F14" s="124" t="str">
        <f t="shared" si="12"/>
        <v/>
      </c>
      <c r="G14" s="128" t="str">
        <f>IF(AND(C14="",D14=""),IF(AND(I14="",J14=""),"",IF(AND(C14="",D14=""),I14,"fout")),IF(AND(I14="",J14=""),C14,”fout”))</f>
        <v/>
      </c>
      <c r="H14" s="129" t="str">
        <f t="shared" si="18"/>
        <v/>
      </c>
      <c r="I14" s="66"/>
      <c r="J14" s="83"/>
      <c r="K14" s="157" t="str">
        <f t="shared" si="6"/>
        <v/>
      </c>
      <c r="L14" s="158" t="str">
        <f t="shared" si="1"/>
        <v/>
      </c>
      <c r="M14" s="158">
        <f t="shared" si="2"/>
        <v>0</v>
      </c>
      <c r="N14" s="159" t="str">
        <f t="shared" si="13"/>
        <v/>
      </c>
      <c r="O14" s="160" t="str">
        <f t="shared" si="14"/>
        <v/>
      </c>
      <c r="P14" s="161" t="str">
        <f t="shared" si="15"/>
        <v/>
      </c>
      <c r="Q14" s="160" t="str">
        <f t="shared" si="19"/>
        <v/>
      </c>
      <c r="R14" s="142" t="str">
        <f t="shared" si="7"/>
        <v/>
      </c>
      <c r="S14" s="143" t="str">
        <f t="shared" si="8"/>
        <v/>
      </c>
      <c r="T14" s="143" t="str">
        <f t="shared" si="9"/>
        <v/>
      </c>
      <c r="U14" s="162" t="str">
        <f t="shared" si="20"/>
        <v/>
      </c>
      <c r="V14" s="140" t="str">
        <f t="shared" si="10"/>
        <v/>
      </c>
      <c r="W14" s="160" t="str">
        <f t="shared" si="21"/>
        <v/>
      </c>
      <c r="X14" s="160" t="str">
        <f t="shared" si="22"/>
        <v/>
      </c>
      <c r="Y14" s="160" t="str">
        <f t="shared" si="16"/>
        <v/>
      </c>
      <c r="Z14" s="160" t="str">
        <f t="shared" si="23"/>
        <v/>
      </c>
      <c r="AA14" s="150" t="str">
        <f t="shared" si="24"/>
        <v/>
      </c>
      <c r="AB14" s="146">
        <f t="shared" si="4"/>
        <v>0</v>
      </c>
      <c r="AC14" s="151" t="str">
        <f t="shared" si="17"/>
        <v/>
      </c>
      <c r="AD14" s="148" t="str">
        <f t="shared" si="11"/>
        <v/>
      </c>
      <c r="AE14" s="59" t="str">
        <f t="shared" si="0"/>
        <v/>
      </c>
      <c r="AF14" s="59">
        <f t="shared" si="5"/>
        <v>0</v>
      </c>
      <c r="AG14" s="78"/>
    </row>
    <row r="15" spans="1:40" ht="15" thickBot="1" x14ac:dyDescent="0.35">
      <c r="A15" s="73"/>
      <c r="B15" s="63"/>
      <c r="C15" s="65"/>
      <c r="D15" s="134"/>
      <c r="E15" s="120"/>
      <c r="F15" s="124" t="str">
        <f t="shared" si="12"/>
        <v/>
      </c>
      <c r="G15" s="128" t="str">
        <f>IF(AND(C15="",D15=""),IF(AND(I15="",J15=""),"",IF(AND(C15="",D15=""),I15,"fout")),IF(AND(I15="",J15=""),C15,”fout”))</f>
        <v/>
      </c>
      <c r="H15" s="129" t="str">
        <f t="shared" si="18"/>
        <v/>
      </c>
      <c r="I15" s="66"/>
      <c r="J15" s="83"/>
      <c r="K15" s="137" t="str">
        <f t="shared" si="6"/>
        <v/>
      </c>
      <c r="L15" s="138" t="str">
        <f t="shared" si="1"/>
        <v/>
      </c>
      <c r="M15" s="138">
        <f t="shared" si="2"/>
        <v>0</v>
      </c>
      <c r="N15" s="139" t="str">
        <f t="shared" si="13"/>
        <v/>
      </c>
      <c r="O15" s="140" t="str">
        <f t="shared" si="14"/>
        <v/>
      </c>
      <c r="P15" s="141" t="str">
        <f t="shared" si="15"/>
        <v/>
      </c>
      <c r="Q15" s="140" t="str">
        <f t="shared" si="19"/>
        <v/>
      </c>
      <c r="R15" s="142" t="str">
        <f t="shared" si="7"/>
        <v/>
      </c>
      <c r="S15" s="143" t="str">
        <f t="shared" si="8"/>
        <v/>
      </c>
      <c r="T15" s="143" t="str">
        <f t="shared" si="9"/>
        <v/>
      </c>
      <c r="U15" s="144" t="str">
        <f t="shared" si="20"/>
        <v/>
      </c>
      <c r="V15" s="140" t="str">
        <f t="shared" si="10"/>
        <v/>
      </c>
      <c r="W15" s="140" t="str">
        <f t="shared" si="21"/>
        <v/>
      </c>
      <c r="X15" s="140" t="str">
        <f t="shared" si="22"/>
        <v/>
      </c>
      <c r="Y15" s="140" t="str">
        <f t="shared" si="16"/>
        <v/>
      </c>
      <c r="Z15" s="140" t="str">
        <f t="shared" si="23"/>
        <v/>
      </c>
      <c r="AA15" s="150" t="str">
        <f t="shared" si="24"/>
        <v/>
      </c>
      <c r="AB15" s="146">
        <f t="shared" si="4"/>
        <v>0</v>
      </c>
      <c r="AC15" s="151" t="str">
        <f t="shared" si="17"/>
        <v/>
      </c>
      <c r="AD15" s="148" t="str">
        <f t="shared" si="11"/>
        <v/>
      </c>
      <c r="AE15" s="59" t="str">
        <f t="shared" si="0"/>
        <v/>
      </c>
      <c r="AF15" s="59">
        <f t="shared" si="5"/>
        <v>0</v>
      </c>
      <c r="AG15" s="78"/>
    </row>
    <row r="16" spans="1:40" ht="15" thickBot="1" x14ac:dyDescent="0.35">
      <c r="A16" s="73"/>
      <c r="B16" s="63"/>
      <c r="C16" s="65"/>
      <c r="D16" s="134"/>
      <c r="E16" s="120"/>
      <c r="F16" s="124" t="str">
        <f t="shared" si="12"/>
        <v/>
      </c>
      <c r="G16" s="128" t="str">
        <f>IF(AND(C16="",D16=""),IF(AND(I16="",J16=""),"",IF(AND(C16="",D16=""),I16,"fout")),IF(AND(I16="",J16=""),C16,”fout”))</f>
        <v/>
      </c>
      <c r="H16" s="129" t="str">
        <f t="shared" si="18"/>
        <v/>
      </c>
      <c r="I16" s="66"/>
      <c r="J16" s="83"/>
      <c r="K16" s="157" t="str">
        <f t="shared" si="6"/>
        <v/>
      </c>
      <c r="L16" s="158" t="str">
        <f t="shared" si="1"/>
        <v/>
      </c>
      <c r="M16" s="158">
        <f t="shared" si="2"/>
        <v>0</v>
      </c>
      <c r="N16" s="159" t="str">
        <f t="shared" si="13"/>
        <v/>
      </c>
      <c r="O16" s="160" t="str">
        <f t="shared" si="14"/>
        <v/>
      </c>
      <c r="P16" s="161" t="str">
        <f t="shared" si="15"/>
        <v/>
      </c>
      <c r="Q16" s="160" t="str">
        <f t="shared" si="19"/>
        <v/>
      </c>
      <c r="R16" s="142" t="str">
        <f t="shared" si="7"/>
        <v/>
      </c>
      <c r="S16" s="143" t="str">
        <f t="shared" si="8"/>
        <v/>
      </c>
      <c r="T16" s="143" t="str">
        <f t="shared" si="9"/>
        <v/>
      </c>
      <c r="U16" s="162" t="str">
        <f t="shared" si="20"/>
        <v/>
      </c>
      <c r="V16" s="140" t="str">
        <f t="shared" si="10"/>
        <v/>
      </c>
      <c r="W16" s="160" t="str">
        <f t="shared" si="21"/>
        <v/>
      </c>
      <c r="X16" s="160" t="str">
        <f t="shared" si="22"/>
        <v/>
      </c>
      <c r="Y16" s="160" t="str">
        <f t="shared" si="16"/>
        <v/>
      </c>
      <c r="Z16" s="160" t="str">
        <f t="shared" si="23"/>
        <v/>
      </c>
      <c r="AA16" s="150" t="str">
        <f t="shared" si="24"/>
        <v/>
      </c>
      <c r="AB16" s="146">
        <f t="shared" si="4"/>
        <v>0</v>
      </c>
      <c r="AC16" s="151" t="str">
        <f t="shared" si="17"/>
        <v/>
      </c>
      <c r="AD16" s="148" t="str">
        <f t="shared" si="11"/>
        <v/>
      </c>
      <c r="AE16" s="59" t="str">
        <f t="shared" si="0"/>
        <v/>
      </c>
      <c r="AF16" s="59">
        <f t="shared" si="5"/>
        <v>0</v>
      </c>
      <c r="AG16" s="78"/>
    </row>
    <row r="17" spans="1:33" ht="15" thickBot="1" x14ac:dyDescent="0.35">
      <c r="A17" s="73"/>
      <c r="B17" s="63"/>
      <c r="C17" s="65"/>
      <c r="D17" s="134"/>
      <c r="E17" s="120"/>
      <c r="F17" s="124" t="str">
        <f t="shared" si="12"/>
        <v/>
      </c>
      <c r="G17" s="128" t="str">
        <f>IF(AND(C17="",D17=""),IF(AND(I17="",J17=""),"",IF(AND(C17="",D17=""),I17,"fout")),IF(AND(I17="",J17=""),C17,”fout”))</f>
        <v/>
      </c>
      <c r="H17" s="129" t="str">
        <f t="shared" si="18"/>
        <v/>
      </c>
      <c r="I17" s="66"/>
      <c r="J17" s="83"/>
      <c r="K17" s="137" t="str">
        <f t="shared" si="6"/>
        <v/>
      </c>
      <c r="L17" s="138" t="str">
        <f t="shared" si="1"/>
        <v/>
      </c>
      <c r="M17" s="138">
        <f t="shared" si="2"/>
        <v>0</v>
      </c>
      <c r="N17" s="139" t="str">
        <f t="shared" si="13"/>
        <v/>
      </c>
      <c r="O17" s="140" t="str">
        <f t="shared" si="14"/>
        <v/>
      </c>
      <c r="P17" s="141" t="str">
        <f t="shared" si="15"/>
        <v/>
      </c>
      <c r="Q17" s="140" t="str">
        <f t="shared" si="19"/>
        <v/>
      </c>
      <c r="R17" s="142" t="str">
        <f t="shared" si="7"/>
        <v/>
      </c>
      <c r="S17" s="143" t="str">
        <f t="shared" si="8"/>
        <v/>
      </c>
      <c r="T17" s="143" t="str">
        <f t="shared" si="9"/>
        <v/>
      </c>
      <c r="U17" s="144" t="str">
        <f t="shared" si="20"/>
        <v/>
      </c>
      <c r="V17" s="140" t="str">
        <f t="shared" si="10"/>
        <v/>
      </c>
      <c r="W17" s="140" t="str">
        <f t="shared" si="21"/>
        <v/>
      </c>
      <c r="X17" s="140" t="str">
        <f t="shared" si="22"/>
        <v/>
      </c>
      <c r="Y17" s="140" t="str">
        <f t="shared" si="16"/>
        <v/>
      </c>
      <c r="Z17" s="140" t="str">
        <f t="shared" si="23"/>
        <v/>
      </c>
      <c r="AA17" s="150" t="str">
        <f t="shared" si="24"/>
        <v/>
      </c>
      <c r="AB17" s="146">
        <f t="shared" si="4"/>
        <v>0</v>
      </c>
      <c r="AC17" s="151" t="str">
        <f t="shared" si="17"/>
        <v/>
      </c>
      <c r="AD17" s="148" t="str">
        <f t="shared" si="11"/>
        <v/>
      </c>
      <c r="AE17" s="59" t="str">
        <f t="shared" si="0"/>
        <v/>
      </c>
      <c r="AF17" s="59">
        <f t="shared" si="5"/>
        <v>0</v>
      </c>
      <c r="AG17" s="78"/>
    </row>
    <row r="18" spans="1:33" ht="15" thickBot="1" x14ac:dyDescent="0.35">
      <c r="A18" s="73"/>
      <c r="B18" s="63"/>
      <c r="C18" s="65"/>
      <c r="D18" s="134"/>
      <c r="E18" s="120"/>
      <c r="F18" s="124" t="str">
        <f t="shared" si="12"/>
        <v/>
      </c>
      <c r="G18" s="128" t="str">
        <f>IF(AND(C18="",D18=""),IF(AND(I18="",J18=""),"",IF(AND(C18="",D18=""),I18,"fout")),IF(AND(I18="",J18=""),C18,”fout”))</f>
        <v/>
      </c>
      <c r="H18" s="129" t="str">
        <f t="shared" si="18"/>
        <v/>
      </c>
      <c r="I18" s="66"/>
      <c r="J18" s="83"/>
      <c r="K18" s="157" t="str">
        <f t="shared" si="6"/>
        <v/>
      </c>
      <c r="L18" s="158" t="str">
        <f t="shared" si="1"/>
        <v/>
      </c>
      <c r="M18" s="158">
        <f t="shared" si="2"/>
        <v>0</v>
      </c>
      <c r="N18" s="159" t="str">
        <f t="shared" si="13"/>
        <v/>
      </c>
      <c r="O18" s="160" t="str">
        <f t="shared" si="14"/>
        <v/>
      </c>
      <c r="P18" s="161" t="str">
        <f t="shared" si="15"/>
        <v/>
      </c>
      <c r="Q18" s="160" t="str">
        <f t="shared" si="19"/>
        <v/>
      </c>
      <c r="R18" s="142" t="str">
        <f t="shared" si="7"/>
        <v/>
      </c>
      <c r="S18" s="143" t="str">
        <f t="shared" si="8"/>
        <v/>
      </c>
      <c r="T18" s="143" t="str">
        <f t="shared" si="9"/>
        <v/>
      </c>
      <c r="U18" s="162" t="str">
        <f t="shared" si="20"/>
        <v/>
      </c>
      <c r="V18" s="140" t="str">
        <f t="shared" si="10"/>
        <v/>
      </c>
      <c r="W18" s="160" t="str">
        <f t="shared" si="21"/>
        <v/>
      </c>
      <c r="X18" s="160" t="str">
        <f t="shared" si="22"/>
        <v/>
      </c>
      <c r="Y18" s="160" t="str">
        <f t="shared" si="16"/>
        <v/>
      </c>
      <c r="Z18" s="160" t="str">
        <f t="shared" si="23"/>
        <v/>
      </c>
      <c r="AA18" s="150" t="str">
        <f t="shared" si="24"/>
        <v/>
      </c>
      <c r="AB18" s="146">
        <f t="shared" si="4"/>
        <v>0</v>
      </c>
      <c r="AC18" s="151" t="str">
        <f t="shared" si="17"/>
        <v/>
      </c>
      <c r="AD18" s="148" t="str">
        <f t="shared" si="11"/>
        <v/>
      </c>
      <c r="AE18" s="59" t="str">
        <f t="shared" si="0"/>
        <v/>
      </c>
      <c r="AF18" s="59">
        <f t="shared" si="5"/>
        <v>0</v>
      </c>
      <c r="AG18" s="78"/>
    </row>
    <row r="19" spans="1:33" ht="15" thickBot="1" x14ac:dyDescent="0.35">
      <c r="A19" s="73"/>
      <c r="B19" s="63"/>
      <c r="C19" s="65"/>
      <c r="D19" s="134"/>
      <c r="E19" s="120"/>
      <c r="F19" s="124" t="str">
        <f t="shared" si="12"/>
        <v/>
      </c>
      <c r="G19" s="128" t="str">
        <f>IF(AND(C19="",D19=""),IF(AND(I19="",J19=""),"",IF(AND(C19="",D19=""),I19,"fout")),IF(AND(I19="",J19=""),C19,”fout”))</f>
        <v/>
      </c>
      <c r="H19" s="129" t="str">
        <f t="shared" si="18"/>
        <v/>
      </c>
      <c r="I19" s="66"/>
      <c r="J19" s="83"/>
      <c r="K19" s="137" t="str">
        <f t="shared" si="6"/>
        <v/>
      </c>
      <c r="L19" s="138" t="str">
        <f t="shared" si="1"/>
        <v/>
      </c>
      <c r="M19" s="138">
        <f t="shared" si="2"/>
        <v>0</v>
      </c>
      <c r="N19" s="139" t="str">
        <f t="shared" si="13"/>
        <v/>
      </c>
      <c r="O19" s="140" t="str">
        <f t="shared" si="14"/>
        <v/>
      </c>
      <c r="P19" s="141" t="str">
        <f t="shared" si="15"/>
        <v/>
      </c>
      <c r="Q19" s="140" t="str">
        <f t="shared" si="19"/>
        <v/>
      </c>
      <c r="R19" s="142" t="str">
        <f t="shared" si="7"/>
        <v/>
      </c>
      <c r="S19" s="143" t="str">
        <f t="shared" si="8"/>
        <v/>
      </c>
      <c r="T19" s="143" t="str">
        <f t="shared" si="9"/>
        <v/>
      </c>
      <c r="U19" s="144" t="str">
        <f t="shared" si="20"/>
        <v/>
      </c>
      <c r="V19" s="140" t="str">
        <f t="shared" si="10"/>
        <v/>
      </c>
      <c r="W19" s="140" t="str">
        <f t="shared" si="21"/>
        <v/>
      </c>
      <c r="X19" s="140" t="str">
        <f t="shared" si="22"/>
        <v/>
      </c>
      <c r="Y19" s="140" t="str">
        <f t="shared" si="16"/>
        <v/>
      </c>
      <c r="Z19" s="140" t="str">
        <f t="shared" si="23"/>
        <v/>
      </c>
      <c r="AA19" s="150" t="str">
        <f t="shared" si="24"/>
        <v/>
      </c>
      <c r="AB19" s="146">
        <f t="shared" si="4"/>
        <v>0</v>
      </c>
      <c r="AC19" s="151" t="str">
        <f t="shared" si="17"/>
        <v/>
      </c>
      <c r="AD19" s="148" t="str">
        <f t="shared" si="11"/>
        <v/>
      </c>
      <c r="AE19" s="59" t="str">
        <f t="shared" si="0"/>
        <v/>
      </c>
      <c r="AF19" s="59">
        <f t="shared" si="5"/>
        <v>0</v>
      </c>
      <c r="AG19" s="78"/>
    </row>
    <row r="20" spans="1:33" ht="15" thickBot="1" x14ac:dyDescent="0.35">
      <c r="A20" s="73"/>
      <c r="B20" s="63"/>
      <c r="C20" s="65"/>
      <c r="D20" s="134"/>
      <c r="E20" s="120"/>
      <c r="F20" s="124" t="str">
        <f t="shared" si="12"/>
        <v/>
      </c>
      <c r="G20" s="128" t="str">
        <f>IF(AND(C20="",D20=""),IF(AND(I20="",J20=""),"",IF(AND(C20="",D20=""),I20,"fout")),IF(AND(I20="",J20=""),C20,”fout”))</f>
        <v/>
      </c>
      <c r="H20" s="129" t="str">
        <f t="shared" si="18"/>
        <v/>
      </c>
      <c r="I20" s="66"/>
      <c r="J20" s="83"/>
      <c r="K20" s="157" t="str">
        <f t="shared" si="6"/>
        <v/>
      </c>
      <c r="L20" s="158" t="str">
        <f t="shared" si="1"/>
        <v/>
      </c>
      <c r="M20" s="158">
        <f t="shared" si="2"/>
        <v>0</v>
      </c>
      <c r="N20" s="159" t="str">
        <f t="shared" si="13"/>
        <v/>
      </c>
      <c r="O20" s="160" t="str">
        <f t="shared" si="14"/>
        <v/>
      </c>
      <c r="P20" s="161" t="str">
        <f t="shared" si="15"/>
        <v/>
      </c>
      <c r="Q20" s="160" t="str">
        <f t="shared" si="19"/>
        <v/>
      </c>
      <c r="R20" s="142" t="str">
        <f t="shared" si="7"/>
        <v/>
      </c>
      <c r="S20" s="143" t="str">
        <f t="shared" si="8"/>
        <v/>
      </c>
      <c r="T20" s="143" t="str">
        <f t="shared" si="9"/>
        <v/>
      </c>
      <c r="U20" s="162" t="str">
        <f t="shared" si="20"/>
        <v/>
      </c>
      <c r="V20" s="140" t="str">
        <f t="shared" si="10"/>
        <v/>
      </c>
      <c r="W20" s="160" t="str">
        <f t="shared" si="21"/>
        <v/>
      </c>
      <c r="X20" s="160" t="str">
        <f t="shared" si="22"/>
        <v/>
      </c>
      <c r="Y20" s="160" t="str">
        <f t="shared" si="16"/>
        <v/>
      </c>
      <c r="Z20" s="160" t="str">
        <f t="shared" si="23"/>
        <v/>
      </c>
      <c r="AA20" s="150" t="str">
        <f t="shared" si="24"/>
        <v/>
      </c>
      <c r="AB20" s="146">
        <f t="shared" si="4"/>
        <v>0</v>
      </c>
      <c r="AC20" s="151" t="str">
        <f t="shared" si="17"/>
        <v/>
      </c>
      <c r="AD20" s="148" t="str">
        <f t="shared" si="11"/>
        <v/>
      </c>
      <c r="AE20" s="59" t="str">
        <f t="shared" si="0"/>
        <v/>
      </c>
      <c r="AF20" s="59">
        <f t="shared" si="5"/>
        <v>0</v>
      </c>
      <c r="AG20" s="78"/>
    </row>
    <row r="21" spans="1:33" ht="15" thickBot="1" x14ac:dyDescent="0.35">
      <c r="A21" s="73"/>
      <c r="B21" s="63"/>
      <c r="C21" s="65"/>
      <c r="D21" s="134"/>
      <c r="E21" s="120"/>
      <c r="F21" s="124" t="str">
        <f t="shared" si="12"/>
        <v/>
      </c>
      <c r="G21" s="128" t="str">
        <f>IF(AND(C21="",D21=""),IF(AND(I21="",J21=""),"",IF(AND(C21="",D21=""),I21,"fout")),IF(AND(I21="",J21=""),C21,”fout”))</f>
        <v/>
      </c>
      <c r="H21" s="129" t="str">
        <f t="shared" si="18"/>
        <v/>
      </c>
      <c r="I21" s="66"/>
      <c r="J21" s="83"/>
      <c r="K21" s="137" t="str">
        <f t="shared" si="6"/>
        <v/>
      </c>
      <c r="L21" s="138" t="str">
        <f t="shared" si="1"/>
        <v/>
      </c>
      <c r="M21" s="138">
        <f t="shared" si="2"/>
        <v>0</v>
      </c>
      <c r="N21" s="139" t="str">
        <f t="shared" si="13"/>
        <v/>
      </c>
      <c r="O21" s="140" t="str">
        <f t="shared" si="14"/>
        <v/>
      </c>
      <c r="P21" s="141" t="str">
        <f t="shared" si="15"/>
        <v/>
      </c>
      <c r="Q21" s="140" t="str">
        <f t="shared" si="19"/>
        <v/>
      </c>
      <c r="R21" s="142" t="str">
        <f t="shared" si="7"/>
        <v/>
      </c>
      <c r="S21" s="143" t="str">
        <f t="shared" si="8"/>
        <v/>
      </c>
      <c r="T21" s="143" t="str">
        <f t="shared" si="9"/>
        <v/>
      </c>
      <c r="U21" s="144" t="str">
        <f t="shared" si="20"/>
        <v/>
      </c>
      <c r="V21" s="140" t="str">
        <f t="shared" si="10"/>
        <v/>
      </c>
      <c r="W21" s="140" t="str">
        <f t="shared" si="21"/>
        <v/>
      </c>
      <c r="X21" s="140" t="str">
        <f t="shared" si="22"/>
        <v/>
      </c>
      <c r="Y21" s="140" t="str">
        <f t="shared" si="16"/>
        <v/>
      </c>
      <c r="Z21" s="140" t="str">
        <f t="shared" si="23"/>
        <v/>
      </c>
      <c r="AA21" s="150" t="str">
        <f t="shared" si="24"/>
        <v/>
      </c>
      <c r="AB21" s="146">
        <f t="shared" si="4"/>
        <v>0</v>
      </c>
      <c r="AC21" s="151" t="str">
        <f t="shared" si="17"/>
        <v/>
      </c>
      <c r="AD21" s="148" t="str">
        <f t="shared" si="11"/>
        <v/>
      </c>
      <c r="AE21" s="59" t="str">
        <f t="shared" si="0"/>
        <v/>
      </c>
      <c r="AF21" s="59">
        <f t="shared" si="5"/>
        <v>0</v>
      </c>
      <c r="AG21" s="78"/>
    </row>
    <row r="22" spans="1:33" ht="15" thickBot="1" x14ac:dyDescent="0.35">
      <c r="A22" s="73"/>
      <c r="B22" s="63"/>
      <c r="C22" s="65"/>
      <c r="D22" s="134"/>
      <c r="E22" s="120"/>
      <c r="F22" s="124" t="str">
        <f t="shared" si="12"/>
        <v/>
      </c>
      <c r="G22" s="128" t="str">
        <f>IF(AND(C22="",D22=""),IF(AND(I22="",J22=""),"",IF(AND(C22="",D22=""),I22,"fout")),IF(AND(I22="",J22=""),C22,”fout”))</f>
        <v/>
      </c>
      <c r="H22" s="129" t="str">
        <f t="shared" si="18"/>
        <v/>
      </c>
      <c r="I22" s="66"/>
      <c r="J22" s="83"/>
      <c r="K22" s="157" t="str">
        <f t="shared" si="6"/>
        <v/>
      </c>
      <c r="L22" s="158" t="str">
        <f t="shared" si="1"/>
        <v/>
      </c>
      <c r="M22" s="158">
        <f t="shared" si="2"/>
        <v>0</v>
      </c>
      <c r="N22" s="159" t="str">
        <f t="shared" si="13"/>
        <v/>
      </c>
      <c r="O22" s="160" t="str">
        <f t="shared" si="14"/>
        <v/>
      </c>
      <c r="P22" s="161" t="str">
        <f t="shared" si="15"/>
        <v/>
      </c>
      <c r="Q22" s="160" t="str">
        <f t="shared" si="19"/>
        <v/>
      </c>
      <c r="R22" s="142" t="str">
        <f t="shared" si="7"/>
        <v/>
      </c>
      <c r="S22" s="143" t="str">
        <f t="shared" si="8"/>
        <v/>
      </c>
      <c r="T22" s="143" t="str">
        <f t="shared" si="9"/>
        <v/>
      </c>
      <c r="U22" s="162" t="str">
        <f t="shared" si="20"/>
        <v/>
      </c>
      <c r="V22" s="140" t="str">
        <f>IF(OR(E22&lt;&gt;"",AND(I22&lt;&gt;"",J22&lt;&gt;""))=TRUE,IF(U22="ja","", IF(Q22-S22&lt;=0,"",Q22-S22 )),"")</f>
        <v/>
      </c>
      <c r="W22" s="160" t="str">
        <f t="shared" si="21"/>
        <v/>
      </c>
      <c r="X22" s="160" t="str">
        <f t="shared" si="22"/>
        <v/>
      </c>
      <c r="Y22" s="160" t="str">
        <f t="shared" si="16"/>
        <v/>
      </c>
      <c r="Z22" s="160" t="str">
        <f t="shared" si="23"/>
        <v/>
      </c>
      <c r="AA22" s="150" t="str">
        <f t="shared" si="24"/>
        <v/>
      </c>
      <c r="AB22" s="146">
        <f t="shared" si="4"/>
        <v>0</v>
      </c>
      <c r="AC22" s="151" t="str">
        <f t="shared" si="17"/>
        <v/>
      </c>
      <c r="AD22" s="148" t="str">
        <f t="shared" si="11"/>
        <v/>
      </c>
      <c r="AE22" s="59" t="str">
        <f t="shared" si="0"/>
        <v/>
      </c>
      <c r="AF22" s="59">
        <f t="shared" si="5"/>
        <v>0</v>
      </c>
      <c r="AG22" s="78"/>
    </row>
    <row r="23" spans="1:33" ht="15" thickBot="1" x14ac:dyDescent="0.35">
      <c r="A23" s="73"/>
      <c r="B23" s="63"/>
      <c r="C23" s="65"/>
      <c r="D23" s="134"/>
      <c r="E23" s="120"/>
      <c r="F23" s="124" t="str">
        <f t="shared" si="12"/>
        <v/>
      </c>
      <c r="G23" s="128" t="str">
        <f>IF(AND(C23="",D23=""),IF(AND(I23="",J23=""),"",IF(AND(C23="",D23=""),I23,"fout")),IF(AND(I23="",J23=""),C23,”fout”))</f>
        <v/>
      </c>
      <c r="H23" s="129" t="str">
        <f t="shared" si="18"/>
        <v/>
      </c>
      <c r="I23" s="66"/>
      <c r="J23" s="83"/>
      <c r="K23" s="137" t="str">
        <f t="shared" si="6"/>
        <v/>
      </c>
      <c r="L23" s="138" t="str">
        <f t="shared" si="1"/>
        <v/>
      </c>
      <c r="M23" s="138">
        <f t="shared" si="2"/>
        <v>0</v>
      </c>
      <c r="N23" s="139" t="str">
        <f t="shared" si="13"/>
        <v/>
      </c>
      <c r="O23" s="140" t="str">
        <f t="shared" si="14"/>
        <v/>
      </c>
      <c r="P23" s="141" t="str">
        <f t="shared" si="15"/>
        <v/>
      </c>
      <c r="Q23" s="140" t="str">
        <f t="shared" si="19"/>
        <v/>
      </c>
      <c r="R23" s="142" t="str">
        <f t="shared" si="7"/>
        <v/>
      </c>
      <c r="S23" s="143" t="str">
        <f t="shared" si="8"/>
        <v/>
      </c>
      <c r="T23" s="143" t="str">
        <f t="shared" si="9"/>
        <v/>
      </c>
      <c r="U23" s="144" t="str">
        <f t="shared" si="20"/>
        <v/>
      </c>
      <c r="V23" s="140" t="str">
        <f t="shared" si="10"/>
        <v/>
      </c>
      <c r="W23" s="140" t="str">
        <f t="shared" si="21"/>
        <v/>
      </c>
      <c r="X23" s="140" t="str">
        <f t="shared" si="22"/>
        <v/>
      </c>
      <c r="Y23" s="140" t="str">
        <f t="shared" si="16"/>
        <v/>
      </c>
      <c r="Z23" s="140" t="str">
        <f t="shared" si="23"/>
        <v/>
      </c>
      <c r="AA23" s="150" t="str">
        <f t="shared" si="24"/>
        <v/>
      </c>
      <c r="AB23" s="146">
        <f t="shared" si="4"/>
        <v>0</v>
      </c>
      <c r="AC23" s="151" t="str">
        <f t="shared" si="17"/>
        <v/>
      </c>
      <c r="AD23" s="148" t="str">
        <f t="shared" si="11"/>
        <v/>
      </c>
      <c r="AE23" s="59" t="str">
        <f t="shared" si="0"/>
        <v/>
      </c>
      <c r="AF23" s="59">
        <f t="shared" si="5"/>
        <v>0</v>
      </c>
      <c r="AG23" s="78"/>
    </row>
    <row r="24" spans="1:33" ht="15" thickBot="1" x14ac:dyDescent="0.35">
      <c r="A24" s="73"/>
      <c r="B24" s="63"/>
      <c r="C24" s="65"/>
      <c r="D24" s="134"/>
      <c r="E24" s="120"/>
      <c r="F24" s="124" t="str">
        <f t="shared" si="12"/>
        <v/>
      </c>
      <c r="G24" s="128" t="str">
        <f>IF(AND(C24="",D24=""),IF(AND(I24="",J24=""),"",IF(AND(C24="",D24=""),I24,"fout")),IF(AND(I24="",J24=""),C24,”fout”))</f>
        <v/>
      </c>
      <c r="H24" s="129" t="str">
        <f t="shared" si="18"/>
        <v/>
      </c>
      <c r="I24" s="66"/>
      <c r="J24" s="83"/>
      <c r="K24" s="157" t="str">
        <f t="shared" si="6"/>
        <v/>
      </c>
      <c r="L24" s="158" t="str">
        <f t="shared" si="1"/>
        <v/>
      </c>
      <c r="M24" s="158">
        <f t="shared" si="2"/>
        <v>0</v>
      </c>
      <c r="N24" s="159" t="str">
        <f t="shared" si="13"/>
        <v/>
      </c>
      <c r="O24" s="160" t="str">
        <f t="shared" si="14"/>
        <v/>
      </c>
      <c r="P24" s="161" t="str">
        <f t="shared" si="15"/>
        <v/>
      </c>
      <c r="Q24" s="160" t="str">
        <f t="shared" si="19"/>
        <v/>
      </c>
      <c r="R24" s="142" t="str">
        <f t="shared" si="7"/>
        <v/>
      </c>
      <c r="S24" s="143" t="str">
        <f t="shared" si="8"/>
        <v/>
      </c>
      <c r="T24" s="143" t="str">
        <f t="shared" si="9"/>
        <v/>
      </c>
      <c r="U24" s="162" t="str">
        <f t="shared" si="20"/>
        <v/>
      </c>
      <c r="V24" s="140" t="str">
        <f t="shared" si="10"/>
        <v/>
      </c>
      <c r="W24" s="160" t="str">
        <f t="shared" si="21"/>
        <v/>
      </c>
      <c r="X24" s="160" t="str">
        <f t="shared" si="22"/>
        <v/>
      </c>
      <c r="Y24" s="160" t="str">
        <f t="shared" si="16"/>
        <v/>
      </c>
      <c r="Z24" s="160" t="str">
        <f t="shared" si="23"/>
        <v/>
      </c>
      <c r="AA24" s="150" t="str">
        <f t="shared" si="24"/>
        <v/>
      </c>
      <c r="AB24" s="146">
        <f t="shared" si="4"/>
        <v>0</v>
      </c>
      <c r="AC24" s="151" t="str">
        <f t="shared" si="17"/>
        <v/>
      </c>
      <c r="AD24" s="148" t="str">
        <f t="shared" si="11"/>
        <v/>
      </c>
      <c r="AE24" s="59" t="str">
        <f t="shared" si="0"/>
        <v/>
      </c>
      <c r="AF24" s="59">
        <f t="shared" si="5"/>
        <v>0</v>
      </c>
      <c r="AG24" s="78"/>
    </row>
    <row r="25" spans="1:33" ht="15" thickBot="1" x14ac:dyDescent="0.35">
      <c r="A25" s="73"/>
      <c r="B25" s="63"/>
      <c r="C25" s="65"/>
      <c r="D25" s="134"/>
      <c r="E25" s="120"/>
      <c r="F25" s="124" t="str">
        <f t="shared" si="12"/>
        <v/>
      </c>
      <c r="G25" s="128" t="str">
        <f>IF(AND(C25="",D25=""),IF(AND(I25="",J25=""),"",IF(AND(C25="",D25=""),I25,"fout")),IF(AND(I25="",J25=""),C25,”fout”))</f>
        <v/>
      </c>
      <c r="H25" s="129" t="str">
        <f t="shared" si="18"/>
        <v/>
      </c>
      <c r="I25" s="66"/>
      <c r="J25" s="83"/>
      <c r="K25" s="137" t="str">
        <f t="shared" si="6"/>
        <v/>
      </c>
      <c r="L25" s="138" t="str">
        <f t="shared" si="1"/>
        <v/>
      </c>
      <c r="M25" s="138">
        <f t="shared" si="2"/>
        <v>0</v>
      </c>
      <c r="N25" s="139" t="str">
        <f t="shared" si="13"/>
        <v/>
      </c>
      <c r="O25" s="140" t="str">
        <f t="shared" si="14"/>
        <v/>
      </c>
      <c r="P25" s="141" t="str">
        <f t="shared" si="15"/>
        <v/>
      </c>
      <c r="Q25" s="140" t="str">
        <f t="shared" si="19"/>
        <v/>
      </c>
      <c r="R25" s="142" t="str">
        <f t="shared" si="7"/>
        <v/>
      </c>
      <c r="S25" s="143" t="str">
        <f t="shared" si="8"/>
        <v/>
      </c>
      <c r="T25" s="143" t="str">
        <f t="shared" si="9"/>
        <v/>
      </c>
      <c r="U25" s="144" t="str">
        <f t="shared" si="20"/>
        <v/>
      </c>
      <c r="V25" s="140" t="str">
        <f t="shared" si="10"/>
        <v/>
      </c>
      <c r="W25" s="140" t="str">
        <f t="shared" si="21"/>
        <v/>
      </c>
      <c r="X25" s="140" t="str">
        <f t="shared" si="22"/>
        <v/>
      </c>
      <c r="Y25" s="140" t="str">
        <f t="shared" si="16"/>
        <v/>
      </c>
      <c r="Z25" s="140" t="str">
        <f t="shared" si="23"/>
        <v/>
      </c>
      <c r="AA25" s="150" t="str">
        <f t="shared" si="24"/>
        <v/>
      </c>
      <c r="AB25" s="146">
        <f t="shared" si="4"/>
        <v>0</v>
      </c>
      <c r="AC25" s="151" t="str">
        <f t="shared" si="17"/>
        <v/>
      </c>
      <c r="AD25" s="148" t="str">
        <f t="shared" si="11"/>
        <v/>
      </c>
      <c r="AE25" s="59" t="str">
        <f t="shared" si="0"/>
        <v/>
      </c>
      <c r="AF25" s="59">
        <f t="shared" si="5"/>
        <v>0</v>
      </c>
      <c r="AG25" s="78"/>
    </row>
    <row r="26" spans="1:33" ht="15" thickBot="1" x14ac:dyDescent="0.35">
      <c r="A26" s="73"/>
      <c r="B26" s="63"/>
      <c r="C26" s="65"/>
      <c r="D26" s="134"/>
      <c r="E26" s="120"/>
      <c r="F26" s="124" t="str">
        <f t="shared" si="12"/>
        <v/>
      </c>
      <c r="G26" s="128" t="str">
        <f>IF(AND(C26="",D26=""),IF(AND(I26="",J26=""),"",IF(AND(C26="",D26=""),I26,"fout")),IF(AND(I26="",J26=""),C26,”fout”))</f>
        <v/>
      </c>
      <c r="H26" s="129" t="str">
        <f t="shared" si="18"/>
        <v/>
      </c>
      <c r="I26" s="66"/>
      <c r="J26" s="83"/>
      <c r="K26" s="157" t="str">
        <f t="shared" si="6"/>
        <v/>
      </c>
      <c r="L26" s="158" t="str">
        <f t="shared" si="1"/>
        <v/>
      </c>
      <c r="M26" s="158">
        <f t="shared" si="2"/>
        <v>0</v>
      </c>
      <c r="N26" s="159" t="str">
        <f t="shared" si="13"/>
        <v/>
      </c>
      <c r="O26" s="160" t="str">
        <f t="shared" si="14"/>
        <v/>
      </c>
      <c r="P26" s="161" t="str">
        <f t="shared" si="15"/>
        <v/>
      </c>
      <c r="Q26" s="160" t="str">
        <f t="shared" si="19"/>
        <v/>
      </c>
      <c r="R26" s="142" t="str">
        <f t="shared" si="7"/>
        <v/>
      </c>
      <c r="S26" s="143" t="str">
        <f t="shared" si="8"/>
        <v/>
      </c>
      <c r="T26" s="143" t="str">
        <f t="shared" si="9"/>
        <v/>
      </c>
      <c r="U26" s="162" t="str">
        <f t="shared" si="20"/>
        <v/>
      </c>
      <c r="V26" s="140" t="str">
        <f t="shared" si="10"/>
        <v/>
      </c>
      <c r="W26" s="160" t="str">
        <f t="shared" si="21"/>
        <v/>
      </c>
      <c r="X26" s="160" t="str">
        <f t="shared" si="22"/>
        <v/>
      </c>
      <c r="Y26" s="160" t="str">
        <f t="shared" si="16"/>
        <v/>
      </c>
      <c r="Z26" s="160" t="str">
        <f t="shared" si="23"/>
        <v/>
      </c>
      <c r="AA26" s="150" t="str">
        <f t="shared" si="24"/>
        <v/>
      </c>
      <c r="AB26" s="146">
        <f t="shared" si="4"/>
        <v>0</v>
      </c>
      <c r="AC26" s="151" t="str">
        <f t="shared" si="17"/>
        <v/>
      </c>
      <c r="AD26" s="148" t="str">
        <f t="shared" si="11"/>
        <v/>
      </c>
      <c r="AE26" s="59" t="str">
        <f t="shared" si="0"/>
        <v/>
      </c>
      <c r="AF26" s="59">
        <f t="shared" si="5"/>
        <v>0</v>
      </c>
      <c r="AG26" s="78"/>
    </row>
    <row r="27" spans="1:33" ht="15" thickBot="1" x14ac:dyDescent="0.35">
      <c r="A27" s="73"/>
      <c r="B27" s="63"/>
      <c r="C27" s="65"/>
      <c r="D27" s="134"/>
      <c r="E27" s="120"/>
      <c r="F27" s="124" t="str">
        <f t="shared" si="12"/>
        <v/>
      </c>
      <c r="G27" s="128" t="str">
        <f>IF(AND(C27="",D27=""),IF(AND(I27="",J27=""),"",IF(AND(C27="",D27=""),I27,"fout")),IF(AND(I27="",J27=""),C27,”fout”))</f>
        <v/>
      </c>
      <c r="H27" s="129" t="str">
        <f t="shared" si="18"/>
        <v/>
      </c>
      <c r="I27" s="66"/>
      <c r="J27" s="83"/>
      <c r="K27" s="137" t="str">
        <f t="shared" si="6"/>
        <v/>
      </c>
      <c r="L27" s="138" t="str">
        <f t="shared" si="1"/>
        <v/>
      </c>
      <c r="M27" s="138">
        <f t="shared" si="2"/>
        <v>0</v>
      </c>
      <c r="N27" s="139" t="str">
        <f t="shared" si="13"/>
        <v/>
      </c>
      <c r="O27" s="140" t="str">
        <f t="shared" si="14"/>
        <v/>
      </c>
      <c r="P27" s="141" t="str">
        <f t="shared" si="15"/>
        <v/>
      </c>
      <c r="Q27" s="140" t="str">
        <f t="shared" si="19"/>
        <v/>
      </c>
      <c r="R27" s="142" t="str">
        <f t="shared" si="7"/>
        <v/>
      </c>
      <c r="S27" s="143" t="str">
        <f t="shared" si="8"/>
        <v/>
      </c>
      <c r="T27" s="143" t="str">
        <f t="shared" si="9"/>
        <v/>
      </c>
      <c r="U27" s="144" t="str">
        <f t="shared" si="20"/>
        <v/>
      </c>
      <c r="V27" s="140" t="str">
        <f t="shared" si="10"/>
        <v/>
      </c>
      <c r="W27" s="140" t="str">
        <f t="shared" si="21"/>
        <v/>
      </c>
      <c r="X27" s="140" t="str">
        <f t="shared" si="22"/>
        <v/>
      </c>
      <c r="Y27" s="140" t="str">
        <f t="shared" si="16"/>
        <v/>
      </c>
      <c r="Z27" s="140" t="str">
        <f t="shared" si="23"/>
        <v/>
      </c>
      <c r="AA27" s="150" t="str">
        <f t="shared" si="24"/>
        <v/>
      </c>
      <c r="AB27" s="146">
        <f t="shared" si="4"/>
        <v>0</v>
      </c>
      <c r="AC27" s="151" t="str">
        <f t="shared" si="17"/>
        <v/>
      </c>
      <c r="AD27" s="148" t="str">
        <f t="shared" si="11"/>
        <v/>
      </c>
      <c r="AE27" s="59" t="str">
        <f t="shared" si="0"/>
        <v/>
      </c>
      <c r="AF27" s="59">
        <f t="shared" si="5"/>
        <v>0</v>
      </c>
      <c r="AG27" s="78"/>
    </row>
    <row r="28" spans="1:33" ht="15" thickBot="1" x14ac:dyDescent="0.35">
      <c r="A28" s="73"/>
      <c r="B28" s="63"/>
      <c r="C28" s="65"/>
      <c r="D28" s="134"/>
      <c r="E28" s="120"/>
      <c r="F28" s="124" t="str">
        <f t="shared" si="12"/>
        <v/>
      </c>
      <c r="G28" s="128" t="str">
        <f>IF(AND(C28="",D28=""),IF(AND(I28="",J28=""),"",IF(AND(C28="",D28=""),I28,"fout")),IF(AND(I28="",J28=""),C28,”fout”))</f>
        <v/>
      </c>
      <c r="H28" s="129" t="str">
        <f t="shared" si="18"/>
        <v/>
      </c>
      <c r="I28" s="66"/>
      <c r="J28" s="83"/>
      <c r="K28" s="157" t="str">
        <f t="shared" si="6"/>
        <v/>
      </c>
      <c r="L28" s="158" t="str">
        <f t="shared" si="1"/>
        <v/>
      </c>
      <c r="M28" s="158">
        <f t="shared" si="2"/>
        <v>0</v>
      </c>
      <c r="N28" s="159" t="str">
        <f t="shared" si="13"/>
        <v/>
      </c>
      <c r="O28" s="160" t="str">
        <f t="shared" si="14"/>
        <v/>
      </c>
      <c r="P28" s="161" t="str">
        <f t="shared" si="15"/>
        <v/>
      </c>
      <c r="Q28" s="160" t="str">
        <f t="shared" si="19"/>
        <v/>
      </c>
      <c r="R28" s="142" t="str">
        <f t="shared" si="7"/>
        <v/>
      </c>
      <c r="S28" s="143" t="str">
        <f t="shared" si="8"/>
        <v/>
      </c>
      <c r="T28" s="143" t="str">
        <f t="shared" si="9"/>
        <v/>
      </c>
      <c r="U28" s="162" t="str">
        <f t="shared" si="20"/>
        <v/>
      </c>
      <c r="V28" s="140" t="str">
        <f t="shared" si="10"/>
        <v/>
      </c>
      <c r="W28" s="160" t="str">
        <f t="shared" si="21"/>
        <v/>
      </c>
      <c r="X28" s="160" t="str">
        <f t="shared" si="22"/>
        <v/>
      </c>
      <c r="Y28" s="160" t="str">
        <f t="shared" si="16"/>
        <v/>
      </c>
      <c r="Z28" s="160" t="str">
        <f t="shared" si="23"/>
        <v/>
      </c>
      <c r="AA28" s="150" t="str">
        <f t="shared" si="24"/>
        <v/>
      </c>
      <c r="AB28" s="146">
        <f t="shared" si="4"/>
        <v>0</v>
      </c>
      <c r="AC28" s="151" t="str">
        <f t="shared" si="17"/>
        <v/>
      </c>
      <c r="AD28" s="148" t="str">
        <f t="shared" si="11"/>
        <v/>
      </c>
      <c r="AE28" s="59" t="str">
        <f t="shared" si="0"/>
        <v/>
      </c>
      <c r="AF28" s="59">
        <f t="shared" si="5"/>
        <v>0</v>
      </c>
      <c r="AG28" s="78"/>
    </row>
    <row r="29" spans="1:33" ht="15" thickBot="1" x14ac:dyDescent="0.35">
      <c r="A29" s="73"/>
      <c r="B29" s="63"/>
      <c r="C29" s="65"/>
      <c r="D29" s="134"/>
      <c r="E29" s="120"/>
      <c r="F29" s="124" t="str">
        <f t="shared" si="12"/>
        <v/>
      </c>
      <c r="G29" s="128" t="str">
        <f>IF(AND(C29="",D29=""),IF(AND(I29="",J29=""),"",IF(AND(C29="",D29=""),I29,"fout")),IF(AND(I29="",J29=""),C29,”fout”))</f>
        <v/>
      </c>
      <c r="H29" s="129" t="str">
        <f t="shared" si="18"/>
        <v/>
      </c>
      <c r="I29" s="66"/>
      <c r="J29" s="83"/>
      <c r="K29" s="137" t="str">
        <f t="shared" si="6"/>
        <v/>
      </c>
      <c r="L29" s="138" t="str">
        <f t="shared" si="1"/>
        <v/>
      </c>
      <c r="M29" s="138">
        <f t="shared" si="2"/>
        <v>0</v>
      </c>
      <c r="N29" s="139" t="str">
        <f t="shared" si="13"/>
        <v/>
      </c>
      <c r="O29" s="140" t="str">
        <f t="shared" si="14"/>
        <v/>
      </c>
      <c r="P29" s="141" t="str">
        <f t="shared" si="15"/>
        <v/>
      </c>
      <c r="Q29" s="140" t="str">
        <f t="shared" si="19"/>
        <v/>
      </c>
      <c r="R29" s="142" t="str">
        <f t="shared" si="7"/>
        <v/>
      </c>
      <c r="S29" s="143" t="str">
        <f t="shared" si="8"/>
        <v/>
      </c>
      <c r="T29" s="143" t="str">
        <f t="shared" si="9"/>
        <v/>
      </c>
      <c r="U29" s="144" t="str">
        <f t="shared" si="20"/>
        <v/>
      </c>
      <c r="V29" s="140" t="str">
        <f t="shared" si="10"/>
        <v/>
      </c>
      <c r="W29" s="140" t="str">
        <f t="shared" si="21"/>
        <v/>
      </c>
      <c r="X29" s="140" t="str">
        <f t="shared" si="22"/>
        <v/>
      </c>
      <c r="Y29" s="140" t="str">
        <f t="shared" si="16"/>
        <v/>
      </c>
      <c r="Z29" s="140" t="str">
        <f t="shared" si="23"/>
        <v/>
      </c>
      <c r="AA29" s="150" t="str">
        <f t="shared" si="24"/>
        <v/>
      </c>
      <c r="AB29" s="146">
        <f t="shared" si="4"/>
        <v>0</v>
      </c>
      <c r="AC29" s="151" t="str">
        <f t="shared" si="17"/>
        <v/>
      </c>
      <c r="AD29" s="148" t="str">
        <f t="shared" si="11"/>
        <v/>
      </c>
      <c r="AE29" s="59" t="str">
        <f t="shared" si="0"/>
        <v/>
      </c>
      <c r="AF29" s="59">
        <f t="shared" si="5"/>
        <v>0</v>
      </c>
      <c r="AG29" s="78"/>
    </row>
    <row r="30" spans="1:33" ht="15" thickBot="1" x14ac:dyDescent="0.35">
      <c r="A30" s="74"/>
      <c r="B30" s="63"/>
      <c r="C30" s="65"/>
      <c r="D30" s="134"/>
      <c r="E30" s="120"/>
      <c r="F30" s="124" t="str">
        <f t="shared" si="12"/>
        <v/>
      </c>
      <c r="G30" s="128" t="str">
        <f>IF(AND(C30="",D30=""),IF(AND(I30="",J30=""),"",IF(AND(C30="",D30=""),I30,"fout")),IF(AND(I30="",J30=""),C30,”fout”))</f>
        <v/>
      </c>
      <c r="H30" s="129" t="str">
        <f t="shared" si="18"/>
        <v/>
      </c>
      <c r="I30" s="66"/>
      <c r="J30" s="83"/>
      <c r="K30" s="157" t="str">
        <f t="shared" si="6"/>
        <v/>
      </c>
      <c r="L30" s="158" t="str">
        <f t="shared" si="1"/>
        <v/>
      </c>
      <c r="M30" s="158">
        <f t="shared" si="2"/>
        <v>0</v>
      </c>
      <c r="N30" s="159" t="str">
        <f t="shared" si="13"/>
        <v/>
      </c>
      <c r="O30" s="160" t="str">
        <f t="shared" si="14"/>
        <v/>
      </c>
      <c r="P30" s="161" t="str">
        <f t="shared" si="15"/>
        <v/>
      </c>
      <c r="Q30" s="160" t="str">
        <f t="shared" si="19"/>
        <v/>
      </c>
      <c r="R30" s="142" t="str">
        <f t="shared" si="7"/>
        <v/>
      </c>
      <c r="S30" s="143" t="str">
        <f t="shared" si="8"/>
        <v/>
      </c>
      <c r="T30" s="143" t="str">
        <f t="shared" si="9"/>
        <v/>
      </c>
      <c r="U30" s="162" t="str">
        <f t="shared" si="20"/>
        <v/>
      </c>
      <c r="V30" s="140" t="str">
        <f t="shared" si="10"/>
        <v/>
      </c>
      <c r="W30" s="160" t="str">
        <f t="shared" si="21"/>
        <v/>
      </c>
      <c r="X30" s="160" t="str">
        <f t="shared" si="22"/>
        <v/>
      </c>
      <c r="Y30" s="160" t="str">
        <f t="shared" si="16"/>
        <v/>
      </c>
      <c r="Z30" s="160" t="str">
        <f t="shared" si="23"/>
        <v/>
      </c>
      <c r="AA30" s="150" t="str">
        <f t="shared" si="24"/>
        <v/>
      </c>
      <c r="AB30" s="146">
        <f t="shared" si="4"/>
        <v>0</v>
      </c>
      <c r="AC30" s="151" t="str">
        <f t="shared" si="17"/>
        <v/>
      </c>
      <c r="AD30" s="148" t="str">
        <f t="shared" si="11"/>
        <v/>
      </c>
      <c r="AE30" s="59" t="str">
        <f t="shared" si="0"/>
        <v/>
      </c>
      <c r="AF30" s="59">
        <f t="shared" si="5"/>
        <v>0</v>
      </c>
      <c r="AG30" s="78"/>
    </row>
    <row r="31" spans="1:33" ht="15" thickBot="1" x14ac:dyDescent="0.35">
      <c r="A31" s="74"/>
      <c r="B31" s="63"/>
      <c r="C31" s="65"/>
      <c r="D31" s="134"/>
      <c r="E31" s="120"/>
      <c r="F31" s="124" t="str">
        <f t="shared" si="12"/>
        <v/>
      </c>
      <c r="G31" s="128" t="str">
        <f>IF(AND(C31="",D31=""),IF(AND(I31="",J31=""),"",IF(AND(C31="",D31=""),I31,"fout")),IF(AND(I31="",J31=""),C31,”fout”))</f>
        <v/>
      </c>
      <c r="H31" s="129" t="str">
        <f t="shared" si="18"/>
        <v/>
      </c>
      <c r="I31" s="66"/>
      <c r="J31" s="83"/>
      <c r="K31" s="137" t="str">
        <f t="shared" si="6"/>
        <v/>
      </c>
      <c r="L31" s="138" t="str">
        <f t="shared" si="1"/>
        <v/>
      </c>
      <c r="M31" s="138">
        <f t="shared" si="2"/>
        <v>0</v>
      </c>
      <c r="N31" s="139" t="str">
        <f t="shared" si="13"/>
        <v/>
      </c>
      <c r="O31" s="140" t="str">
        <f t="shared" si="14"/>
        <v/>
      </c>
      <c r="P31" s="141" t="str">
        <f t="shared" si="15"/>
        <v/>
      </c>
      <c r="Q31" s="140" t="str">
        <f t="shared" si="19"/>
        <v/>
      </c>
      <c r="R31" s="142" t="str">
        <f t="shared" si="7"/>
        <v/>
      </c>
      <c r="S31" s="143" t="str">
        <f t="shared" si="8"/>
        <v/>
      </c>
      <c r="T31" s="143" t="str">
        <f t="shared" si="9"/>
        <v/>
      </c>
      <c r="U31" s="144" t="str">
        <f t="shared" si="20"/>
        <v/>
      </c>
      <c r="V31" s="140" t="str">
        <f t="shared" si="10"/>
        <v/>
      </c>
      <c r="W31" s="140" t="str">
        <f t="shared" si="21"/>
        <v/>
      </c>
      <c r="X31" s="140" t="str">
        <f t="shared" si="22"/>
        <v/>
      </c>
      <c r="Y31" s="140" t="str">
        <f t="shared" si="16"/>
        <v/>
      </c>
      <c r="Z31" s="140" t="str">
        <f t="shared" si="23"/>
        <v/>
      </c>
      <c r="AA31" s="150" t="str">
        <f t="shared" si="24"/>
        <v/>
      </c>
      <c r="AB31" s="146">
        <f t="shared" si="4"/>
        <v>0</v>
      </c>
      <c r="AC31" s="151" t="str">
        <f t="shared" si="17"/>
        <v/>
      </c>
      <c r="AD31" s="148" t="str">
        <f t="shared" si="11"/>
        <v/>
      </c>
      <c r="AE31" s="59" t="str">
        <f t="shared" si="0"/>
        <v/>
      </c>
      <c r="AF31" s="59">
        <f t="shared" si="5"/>
        <v>0</v>
      </c>
      <c r="AG31" s="78"/>
    </row>
    <row r="32" spans="1:33" ht="15" thickBot="1" x14ac:dyDescent="0.35">
      <c r="A32" s="74"/>
      <c r="B32" s="63"/>
      <c r="C32" s="65"/>
      <c r="D32" s="134"/>
      <c r="E32" s="120"/>
      <c r="F32" s="124" t="str">
        <f t="shared" si="12"/>
        <v/>
      </c>
      <c r="G32" s="128" t="str">
        <f>IF(AND(C32="",D32=""),IF(AND(I32="",J32=""),"",IF(AND(C32="",D32=""),I32,"fout")),IF(AND(I32="",J32=""),C32,”fout”))</f>
        <v/>
      </c>
      <c r="H32" s="129" t="str">
        <f t="shared" si="18"/>
        <v/>
      </c>
      <c r="I32" s="66"/>
      <c r="J32" s="83"/>
      <c r="K32" s="157" t="str">
        <f t="shared" si="6"/>
        <v/>
      </c>
      <c r="L32" s="158" t="str">
        <f t="shared" si="1"/>
        <v/>
      </c>
      <c r="M32" s="158">
        <f t="shared" si="2"/>
        <v>0</v>
      </c>
      <c r="N32" s="159" t="str">
        <f t="shared" si="13"/>
        <v/>
      </c>
      <c r="O32" s="160" t="str">
        <f t="shared" si="14"/>
        <v/>
      </c>
      <c r="P32" s="161" t="str">
        <f t="shared" si="15"/>
        <v/>
      </c>
      <c r="Q32" s="160" t="str">
        <f t="shared" si="19"/>
        <v/>
      </c>
      <c r="R32" s="142" t="str">
        <f t="shared" si="7"/>
        <v/>
      </c>
      <c r="S32" s="143" t="str">
        <f t="shared" si="8"/>
        <v/>
      </c>
      <c r="T32" s="143" t="str">
        <f t="shared" si="9"/>
        <v/>
      </c>
      <c r="U32" s="162" t="str">
        <f t="shared" si="20"/>
        <v/>
      </c>
      <c r="V32" s="140" t="str">
        <f t="shared" si="10"/>
        <v/>
      </c>
      <c r="W32" s="160" t="str">
        <f t="shared" si="21"/>
        <v/>
      </c>
      <c r="X32" s="160" t="str">
        <f t="shared" si="22"/>
        <v/>
      </c>
      <c r="Y32" s="160" t="str">
        <f t="shared" si="16"/>
        <v/>
      </c>
      <c r="Z32" s="160" t="str">
        <f t="shared" si="23"/>
        <v/>
      </c>
      <c r="AA32" s="150" t="str">
        <f t="shared" si="24"/>
        <v/>
      </c>
      <c r="AB32" s="146">
        <f t="shared" si="4"/>
        <v>0</v>
      </c>
      <c r="AC32" s="151" t="str">
        <f t="shared" si="17"/>
        <v/>
      </c>
      <c r="AD32" s="148" t="str">
        <f t="shared" si="11"/>
        <v/>
      </c>
      <c r="AE32" s="59" t="str">
        <f t="shared" si="0"/>
        <v/>
      </c>
      <c r="AF32" s="59">
        <f t="shared" si="5"/>
        <v>0</v>
      </c>
      <c r="AG32" s="78"/>
    </row>
    <row r="33" spans="1:33" ht="15" thickBot="1" x14ac:dyDescent="0.35">
      <c r="A33" s="74"/>
      <c r="B33" s="63"/>
      <c r="C33" s="65"/>
      <c r="D33" s="134"/>
      <c r="E33" s="120"/>
      <c r="F33" s="124" t="str">
        <f t="shared" si="12"/>
        <v/>
      </c>
      <c r="G33" s="128" t="str">
        <f>IF(AND(C33="",D33=""),IF(AND(I33="",J33=""),"",IF(AND(C33="",D33=""),I33,"fout")),IF(AND(I33="",J33=""),C33,”fout”))</f>
        <v/>
      </c>
      <c r="H33" s="129" t="str">
        <f t="shared" si="18"/>
        <v/>
      </c>
      <c r="I33" s="66"/>
      <c r="J33" s="83"/>
      <c r="K33" s="137" t="str">
        <f t="shared" si="6"/>
        <v/>
      </c>
      <c r="L33" s="138" t="str">
        <f t="shared" si="1"/>
        <v/>
      </c>
      <c r="M33" s="138">
        <f t="shared" si="2"/>
        <v>0</v>
      </c>
      <c r="N33" s="139" t="str">
        <f t="shared" si="13"/>
        <v/>
      </c>
      <c r="O33" s="140" t="str">
        <f t="shared" si="14"/>
        <v/>
      </c>
      <c r="P33" s="141" t="str">
        <f t="shared" si="15"/>
        <v/>
      </c>
      <c r="Q33" s="140" t="str">
        <f t="shared" si="19"/>
        <v/>
      </c>
      <c r="R33" s="142" t="str">
        <f t="shared" si="7"/>
        <v/>
      </c>
      <c r="S33" s="143" t="str">
        <f t="shared" si="8"/>
        <v/>
      </c>
      <c r="T33" s="143" t="str">
        <f t="shared" si="9"/>
        <v/>
      </c>
      <c r="U33" s="144" t="str">
        <f t="shared" si="20"/>
        <v/>
      </c>
      <c r="V33" s="140" t="str">
        <f t="shared" si="10"/>
        <v/>
      </c>
      <c r="W33" s="140" t="str">
        <f t="shared" si="21"/>
        <v/>
      </c>
      <c r="X33" s="140" t="str">
        <f t="shared" si="22"/>
        <v/>
      </c>
      <c r="Y33" s="140" t="str">
        <f t="shared" si="16"/>
        <v/>
      </c>
      <c r="Z33" s="140" t="str">
        <f t="shared" si="23"/>
        <v/>
      </c>
      <c r="AA33" s="150" t="str">
        <f t="shared" si="24"/>
        <v/>
      </c>
      <c r="AB33" s="146">
        <f t="shared" si="4"/>
        <v>0</v>
      </c>
      <c r="AC33" s="151" t="str">
        <f t="shared" si="17"/>
        <v/>
      </c>
      <c r="AD33" s="148" t="str">
        <f t="shared" si="11"/>
        <v/>
      </c>
      <c r="AE33" s="59" t="str">
        <f t="shared" si="0"/>
        <v/>
      </c>
      <c r="AF33" s="59">
        <f t="shared" si="5"/>
        <v>0</v>
      </c>
      <c r="AG33" s="78"/>
    </row>
    <row r="34" spans="1:33" ht="15" thickBot="1" x14ac:dyDescent="0.35">
      <c r="A34" s="75"/>
      <c r="B34" s="64"/>
      <c r="C34" s="67"/>
      <c r="D34" s="135"/>
      <c r="E34" s="121"/>
      <c r="F34" s="125" t="str">
        <f t="shared" si="12"/>
        <v/>
      </c>
      <c r="G34" s="130" t="str">
        <f>IF(AND(C34="",D34=""),IF(AND(I34="",J34=""),"",IF(AND(C34="",D34=""),I34,"fout")),IF(AND(I34="",J34=""),C34,”fout”))</f>
        <v/>
      </c>
      <c r="H34" s="131" t="str">
        <f t="shared" si="18"/>
        <v/>
      </c>
      <c r="I34" s="68"/>
      <c r="J34" s="84"/>
      <c r="K34" s="137" t="str">
        <f t="shared" si="6"/>
        <v/>
      </c>
      <c r="L34" s="138" t="str">
        <f t="shared" si="1"/>
        <v/>
      </c>
      <c r="M34" s="138">
        <f t="shared" si="2"/>
        <v>0</v>
      </c>
      <c r="N34" s="139" t="str">
        <f t="shared" si="13"/>
        <v/>
      </c>
      <c r="O34" s="140" t="str">
        <f t="shared" si="14"/>
        <v/>
      </c>
      <c r="P34" s="141" t="str">
        <f t="shared" si="15"/>
        <v/>
      </c>
      <c r="Q34" s="140" t="str">
        <f t="shared" si="19"/>
        <v/>
      </c>
      <c r="R34" s="142" t="str">
        <f t="shared" si="7"/>
        <v/>
      </c>
      <c r="S34" s="143" t="str">
        <f t="shared" si="8"/>
        <v/>
      </c>
      <c r="T34" s="143" t="str">
        <f t="shared" si="9"/>
        <v/>
      </c>
      <c r="U34" s="144" t="str">
        <f t="shared" si="20"/>
        <v/>
      </c>
      <c r="V34" s="140" t="str">
        <f t="shared" si="10"/>
        <v/>
      </c>
      <c r="W34" s="140" t="str">
        <f t="shared" si="21"/>
        <v/>
      </c>
      <c r="X34" s="140" t="str">
        <f t="shared" si="22"/>
        <v/>
      </c>
      <c r="Y34" s="140" t="str">
        <f t="shared" si="16"/>
        <v/>
      </c>
      <c r="Z34" s="140" t="str">
        <f t="shared" si="23"/>
        <v/>
      </c>
      <c r="AA34" s="150" t="str">
        <f t="shared" si="24"/>
        <v/>
      </c>
      <c r="AB34" s="146">
        <f t="shared" si="4"/>
        <v>0</v>
      </c>
      <c r="AC34" s="163" t="str">
        <f t="shared" si="17"/>
        <v/>
      </c>
      <c r="AD34" s="164" t="str">
        <f t="shared" si="11"/>
        <v/>
      </c>
      <c r="AE34" s="60" t="str">
        <f t="shared" si="0"/>
        <v/>
      </c>
      <c r="AF34" s="60">
        <f t="shared" si="5"/>
        <v>0</v>
      </c>
      <c r="AG34" s="79"/>
    </row>
  </sheetData>
  <mergeCells count="8">
    <mergeCell ref="C7:D7"/>
    <mergeCell ref="I7:J7"/>
    <mergeCell ref="B1:AD1"/>
    <mergeCell ref="B2:C2"/>
    <mergeCell ref="D2:J2"/>
    <mergeCell ref="B3:C3"/>
    <mergeCell ref="D3:I3"/>
    <mergeCell ref="B4:C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4"/>
  <sheetViews>
    <sheetView workbookViewId="0">
      <selection activeCell="C9" sqref="C9"/>
    </sheetView>
  </sheetViews>
  <sheetFormatPr defaultRowHeight="13.2" x14ac:dyDescent="0.25"/>
  <cols>
    <col min="1" max="1" width="2.6640625" style="61" customWidth="1"/>
    <col min="2" max="2" width="2.88671875" customWidth="1"/>
    <col min="3" max="3" width="11" style="103" customWidth="1"/>
    <col min="4" max="4" width="12" style="103" customWidth="1"/>
    <col min="5" max="5" width="13.109375" style="103" customWidth="1"/>
    <col min="6" max="6" width="12" style="103" hidden="1" customWidth="1"/>
    <col min="7" max="7" width="11.88671875" hidden="1" customWidth="1"/>
    <col min="8" max="8" width="11.109375" hidden="1" customWidth="1"/>
    <col min="9" max="9" width="12.109375" customWidth="1"/>
    <col min="10" max="10" width="12.33203125" customWidth="1"/>
    <col min="11" max="11" width="5.5546875" customWidth="1"/>
    <col min="12" max="13" width="8.88671875" hidden="1" customWidth="1"/>
    <col min="14" max="14" width="9" customWidth="1"/>
    <col min="15" max="15" width="6.33203125" customWidth="1"/>
    <col min="16" max="16" width="6.6640625" customWidth="1"/>
    <col min="17" max="18" width="8.88671875" hidden="1" customWidth="1"/>
    <col min="19" max="19" width="7.44140625" customWidth="1"/>
    <col min="20" max="20" width="8.88671875" hidden="1" customWidth="1"/>
    <col min="21" max="21" width="8.33203125" customWidth="1"/>
    <col min="22" max="23" width="8.88671875" hidden="1" customWidth="1"/>
    <col min="24" max="24" width="7.5546875" hidden="1" customWidth="1"/>
    <col min="25" max="25" width="5.88671875" hidden="1" customWidth="1"/>
    <col min="26" max="26" width="5.44140625" hidden="1" customWidth="1"/>
    <col min="27" max="27" width="10.33203125" customWidth="1"/>
    <col min="28" max="28" width="8.88671875" hidden="1" customWidth="1"/>
    <col min="29" max="29" width="0.109375" customWidth="1"/>
    <col min="30" max="30" width="19.5546875" customWidth="1"/>
    <col min="31" max="32" width="8.88671875" hidden="1" customWidth="1"/>
    <col min="33" max="33" width="3.88671875" customWidth="1"/>
  </cols>
  <sheetData>
    <row r="1" spans="1:40" ht="13.5" customHeight="1" thickBot="1" x14ac:dyDescent="0.35">
      <c r="A1" s="7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58"/>
      <c r="AF1" s="58"/>
      <c r="AG1" s="76"/>
    </row>
    <row r="2" spans="1:40" ht="13.8" thickBot="1" x14ac:dyDescent="0.3">
      <c r="A2" s="72"/>
      <c r="B2" s="179" t="s">
        <v>1</v>
      </c>
      <c r="C2" s="180"/>
      <c r="D2" s="181"/>
      <c r="E2" s="182"/>
      <c r="F2" s="182"/>
      <c r="G2" s="182"/>
      <c r="H2" s="182"/>
      <c r="I2" s="182"/>
      <c r="J2" s="183"/>
      <c r="K2" s="87"/>
      <c r="L2" s="87"/>
      <c r="M2" s="87"/>
      <c r="N2" s="87"/>
      <c r="O2" s="88"/>
      <c r="P2" s="88"/>
      <c r="Q2" s="89"/>
      <c r="R2" s="89"/>
      <c r="S2" s="90"/>
      <c r="T2" s="91"/>
      <c r="U2" s="91"/>
      <c r="V2" s="92"/>
      <c r="W2" s="93"/>
      <c r="X2" s="93"/>
      <c r="Y2" s="93"/>
      <c r="Z2" s="93"/>
      <c r="AA2" s="94"/>
      <c r="AB2" s="93"/>
      <c r="AC2" s="93"/>
      <c r="AD2" s="95"/>
      <c r="AE2" s="1"/>
      <c r="AF2" s="1"/>
      <c r="AG2" s="77"/>
    </row>
    <row r="3" spans="1:40" ht="13.8" thickBot="1" x14ac:dyDescent="0.3">
      <c r="A3" s="72"/>
      <c r="B3" s="174" t="s">
        <v>2</v>
      </c>
      <c r="C3" s="175"/>
      <c r="D3" s="181"/>
      <c r="E3" s="182"/>
      <c r="F3" s="182"/>
      <c r="G3" s="182"/>
      <c r="H3" s="182"/>
      <c r="I3" s="183"/>
      <c r="J3" s="69"/>
      <c r="K3" s="41"/>
      <c r="L3" s="41"/>
      <c r="M3" s="41"/>
      <c r="N3" s="41"/>
      <c r="O3" s="42"/>
      <c r="P3" s="42"/>
      <c r="Q3" s="35"/>
      <c r="R3" s="35"/>
      <c r="S3" s="34"/>
      <c r="T3" s="43"/>
      <c r="U3" s="43"/>
      <c r="V3" s="44"/>
      <c r="W3" s="45"/>
      <c r="X3" s="45"/>
      <c r="Y3" s="45"/>
      <c r="Z3" s="45"/>
      <c r="AA3" s="46"/>
      <c r="AB3" s="45"/>
      <c r="AC3" s="45"/>
      <c r="AD3" s="47"/>
      <c r="AE3" s="1"/>
      <c r="AF3" s="1"/>
      <c r="AG3" s="77"/>
    </row>
    <row r="4" spans="1:40" ht="13.8" thickBot="1" x14ac:dyDescent="0.3">
      <c r="A4" s="72"/>
      <c r="B4" s="170" t="s">
        <v>3</v>
      </c>
      <c r="C4" s="171"/>
      <c r="D4" s="86"/>
      <c r="E4" s="106"/>
      <c r="F4" s="106"/>
      <c r="G4" s="36"/>
      <c r="H4" s="36"/>
      <c r="I4" s="37"/>
      <c r="J4" s="70" t="str">
        <f>"/ "&amp;D4+1</f>
        <v>/ 1</v>
      </c>
      <c r="K4" s="15"/>
      <c r="L4" s="40"/>
      <c r="M4" s="36"/>
      <c r="N4" s="36"/>
      <c r="O4" s="36"/>
      <c r="P4" s="38"/>
      <c r="Q4" s="36"/>
      <c r="R4" s="39"/>
      <c r="S4" s="40"/>
      <c r="T4" s="40"/>
      <c r="U4" s="40"/>
      <c r="V4" s="40"/>
      <c r="W4" s="40"/>
      <c r="X4" s="40"/>
      <c r="Y4" s="40"/>
      <c r="Z4" s="40"/>
      <c r="AA4" s="48"/>
      <c r="AB4" s="40"/>
      <c r="AC4" s="40"/>
      <c r="AD4" s="49"/>
      <c r="AE4" s="2"/>
      <c r="AF4" s="3"/>
      <c r="AG4" s="78"/>
    </row>
    <row r="5" spans="1:40" ht="13.8" thickBot="1" x14ac:dyDescent="0.3">
      <c r="A5" s="72"/>
      <c r="B5" s="50"/>
      <c r="C5" s="51"/>
      <c r="D5" s="104"/>
      <c r="E5" s="104"/>
      <c r="F5" s="104"/>
      <c r="G5" s="52"/>
      <c r="H5" s="52"/>
      <c r="I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5"/>
      <c r="Z5" s="55"/>
      <c r="AA5" s="56"/>
      <c r="AB5" s="55"/>
      <c r="AC5" s="55"/>
      <c r="AD5" s="57"/>
      <c r="AE5" s="2"/>
      <c r="AF5" s="2"/>
      <c r="AG5" s="78"/>
    </row>
    <row r="6" spans="1:40" ht="13.8" thickBot="1" x14ac:dyDescent="0.3">
      <c r="A6" s="72"/>
      <c r="B6" s="21" t="s">
        <v>4</v>
      </c>
      <c r="C6" s="22"/>
      <c r="D6" s="22"/>
      <c r="E6" s="22"/>
      <c r="F6" s="22"/>
      <c r="G6" s="22"/>
      <c r="H6" s="22"/>
      <c r="I6" s="23"/>
      <c r="J6" s="24"/>
      <c r="K6" s="22"/>
      <c r="L6" s="22"/>
      <c r="M6" s="22"/>
      <c r="N6" s="25"/>
      <c r="O6" s="26"/>
      <c r="P6" s="26"/>
      <c r="Q6" s="26"/>
      <c r="R6" s="27"/>
      <c r="S6" s="28"/>
      <c r="T6" s="28"/>
      <c r="U6" s="28"/>
      <c r="V6" s="29"/>
      <c r="W6" s="30"/>
      <c r="X6" s="31"/>
      <c r="Y6" s="31"/>
      <c r="Z6" s="31"/>
      <c r="AA6" s="26"/>
      <c r="AB6" s="26"/>
      <c r="AC6" s="32"/>
      <c r="AD6" s="33"/>
      <c r="AE6" s="59"/>
      <c r="AF6" s="59"/>
      <c r="AG6" s="78"/>
    </row>
    <row r="7" spans="1:40" ht="13.8" thickBot="1" x14ac:dyDescent="0.3">
      <c r="A7" s="72"/>
      <c r="B7" s="136" t="s">
        <v>5</v>
      </c>
      <c r="C7" s="172" t="s">
        <v>6</v>
      </c>
      <c r="D7" s="173"/>
      <c r="E7" s="165" t="s">
        <v>31</v>
      </c>
      <c r="F7" s="107" t="s">
        <v>33</v>
      </c>
      <c r="G7" s="4"/>
      <c r="H7" s="4"/>
      <c r="I7" s="168" t="s">
        <v>35</v>
      </c>
      <c r="J7" s="169"/>
      <c r="K7" s="96" t="s">
        <v>7</v>
      </c>
      <c r="L7" s="18" t="s">
        <v>8</v>
      </c>
      <c r="M7" s="97" t="s">
        <v>9</v>
      </c>
      <c r="N7" s="96" t="s">
        <v>10</v>
      </c>
      <c r="O7" s="98" t="s">
        <v>11</v>
      </c>
      <c r="P7" s="99" t="s">
        <v>12</v>
      </c>
      <c r="Q7" s="5" t="s">
        <v>13</v>
      </c>
      <c r="R7" s="116" t="s">
        <v>14</v>
      </c>
      <c r="S7" s="16" t="s">
        <v>15</v>
      </c>
      <c r="T7" s="6" t="s">
        <v>16</v>
      </c>
      <c r="U7" s="13" t="s">
        <v>17</v>
      </c>
      <c r="V7" s="5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14" t="s">
        <v>23</v>
      </c>
      <c r="AB7" s="7" t="s">
        <v>24</v>
      </c>
      <c r="AC7" s="8" t="s">
        <v>25</v>
      </c>
      <c r="AD7" s="109" t="s">
        <v>36</v>
      </c>
      <c r="AE7" s="59" t="s">
        <v>26</v>
      </c>
      <c r="AF7" s="59"/>
      <c r="AG7" s="78"/>
    </row>
    <row r="8" spans="1:40" ht="14.4" thickTop="1" thickBot="1" x14ac:dyDescent="0.3">
      <c r="A8" s="72"/>
      <c r="B8" s="85"/>
      <c r="C8" s="102" t="s">
        <v>27</v>
      </c>
      <c r="D8" s="166">
        <v>0</v>
      </c>
      <c r="E8" s="108" t="s">
        <v>32</v>
      </c>
      <c r="F8" s="122" t="s">
        <v>34</v>
      </c>
      <c r="G8" s="17"/>
      <c r="H8" s="17"/>
      <c r="I8" s="80" t="s">
        <v>28</v>
      </c>
      <c r="J8" s="100" t="s">
        <v>29</v>
      </c>
      <c r="K8" s="110" t="s">
        <v>30</v>
      </c>
      <c r="L8" s="111"/>
      <c r="M8" s="111"/>
      <c r="N8" s="112"/>
      <c r="O8" s="113"/>
      <c r="P8" s="167">
        <v>0</v>
      </c>
      <c r="Q8" s="9"/>
      <c r="R8" s="10"/>
      <c r="S8" s="115">
        <f>SUM(S9:S34)+P8</f>
        <v>0</v>
      </c>
      <c r="T8" s="11"/>
      <c r="U8" s="11"/>
      <c r="V8" s="12"/>
      <c r="W8" s="19"/>
      <c r="X8" s="19">
        <f>IF(D8&lt;&gt;"",D8,Q8)</f>
        <v>0</v>
      </c>
      <c r="Y8" s="9"/>
      <c r="Z8" s="9"/>
      <c r="AA8" s="117">
        <f>IF(Z8&lt;&gt;"",X8+Z8,X8)</f>
        <v>0</v>
      </c>
      <c r="AB8" s="118">
        <f>IF(K8&lt;&gt;K9,IF(U8="ja",INDEX(data,MATCH(K8,schooljaren,0)-1,22),AA8),"")</f>
        <v>0</v>
      </c>
      <c r="AC8" s="20"/>
      <c r="AD8" s="114"/>
      <c r="AE8" s="59" t="str">
        <f t="shared" ref="AE8:AE34" si="0">IF(AD8&lt;&gt;"",IF(MONTH(AD8)&lt;9,YEAR(AD8)-1,YEAR(AD8)),"")</f>
        <v/>
      </c>
      <c r="AF8" s="59"/>
      <c r="AG8" s="78"/>
    </row>
    <row r="9" spans="1:40" ht="15" thickBot="1" x14ac:dyDescent="0.35">
      <c r="A9" s="73"/>
      <c r="B9" s="62"/>
      <c r="C9" s="132"/>
      <c r="D9" s="133"/>
      <c r="E9" s="119"/>
      <c r="F9" s="123" t="str">
        <f>IF(OR(E9&gt;145,E9&lt;20),"",N9*(1-INT(IF(E9&lt;25,E9+5,IF(E9&gt;74,75,E9+0))/25)/4))</f>
        <v/>
      </c>
      <c r="G9" s="126" t="str">
        <f>IF(AND(C9="",D9=""),IF(AND(I9="",J9=""),"",IF(AND(C9="",D9=""),I9,"fout")),IF(AND(I9="",J9=""),C9,”fout”))</f>
        <v/>
      </c>
      <c r="H9" s="127" t="str">
        <f>IF(AND($C9="",$D9=""),IF(AND($I9="",$J9=""),"",$I9-1),D9)</f>
        <v/>
      </c>
      <c r="I9" s="81"/>
      <c r="J9" s="82"/>
      <c r="K9" s="137" t="str">
        <f>+IF(AND(G9 &lt;&gt; "",H9 &lt;&gt; "")=TRUE,IF(AND(MONTH(G9) &gt; 8,MONTH(G9) &lt; 13 ) = TRUE,YEAR(G9),YEAR(G9)-1),"")</f>
        <v/>
      </c>
      <c r="L9" s="138" t="str">
        <f t="shared" ref="L9:L34" si="1">IF(K9=K8,IF(L8="volledig","volledig",""),IF(B9="x","volledig",""))</f>
        <v/>
      </c>
      <c r="M9" s="138">
        <f t="shared" ref="M9:M34" si="2">IF(AND(K9=schooljaar,I9&lt;&gt; "",J9&lt;&gt;"",S9&gt;0)=TRUE,  M8+1,IF(K9=schooljaar,M8,0))</f>
        <v>0</v>
      </c>
      <c r="N9" s="139" t="str">
        <f>IF(AND(G9&lt;&gt;"",H9&lt;&gt;"")=TRUE,H9-G9+1,"")</f>
        <v/>
      </c>
      <c r="O9" s="140" t="str">
        <f>IF(AND(G9&lt;&gt;"",H9&lt;&gt;"")=TRUE,IF(K9=K8,IF(U8="ja",0,IF(N9/10&lt;Y8,N9/10,Y8)),IF(N9&lt;=300,N9/10,30)),"")</f>
        <v/>
      </c>
      <c r="P9" s="141" t="str">
        <f>IF(AND(G9&lt;&gt;"",H9&lt;&gt;"")=TRUE,IF(N9/10&lt;&gt;O9,"X",""),"")</f>
        <v/>
      </c>
      <c r="Q9" s="140" t="str">
        <f>IF(AND(G9&lt;&gt;"",H9&lt;&gt;"")=TRUE,IF(K9=K8,IF(U8="ja",0,O9+AA8),IF(U8="ja",O9+AB8,O9+AA8)),"")</f>
        <v/>
      </c>
      <c r="R9" s="142" t="str">
        <f>IF(AND(I9="",J9="",F9&gt;0=TRUE),F9,IF(AND(I9&lt;&gt;"",J9&lt;&gt;"",F9=""=TRUE),IF(AND(I9&lt;&gt;"",J9&lt;&gt;"")=TRUE,J9-I9+1,"")))</f>
        <v/>
      </c>
      <c r="S9" s="143" t="str">
        <f>IF(R9=FALSE,"FOUT",IF(R9&lt;&gt;"",IF(Q9&lt;=R9,IF(K9=K8,IF(L9="volledig",IF(Q9&lt;(30-T8),IF(R9&lt;30-T8,R9,30-T8),INT(Q9)),INT(Q9)),IF(Q9&lt;30,IF(L9="volledig",IF(R9&gt;30,30,R9),INT(Q9)),INT(Q9))),R9),""))</f>
        <v/>
      </c>
      <c r="T9" s="143" t="str">
        <f>IF(AND(G9&lt;&gt;"",H9&lt;&gt;"")=TRUE,IF(K9=K8,IF(S9&lt;&gt;"",S9+T8,T8),IF(S9&lt;&gt;"",S9,0)),"")</f>
        <v/>
      </c>
      <c r="U9" s="144" t="str">
        <f>IF(AND(G9&lt;&gt;"",H9&lt;&gt;"")=TRUE,IF(K9=K8,IF(S9&lt;&gt;"",IF(U8="ja","ja",IF(S9&gt;Q9,"ja","")),U8),IF(AND(S9&lt;&gt;"",S9&gt;Q9)=TRUE,"ja","")),"")</f>
        <v/>
      </c>
      <c r="V9" s="140" t="str">
        <f>IF(OR(E9&lt;&gt;"",AND(I9&lt;&gt;"",J9&lt;&gt;""))=TRUE,IF(U9="ja","", IF(Q9-S9&lt;=0,"",Q9-S9 )),"")</f>
        <v/>
      </c>
      <c r="W9" s="140" t="str">
        <f>IF(V9&lt;&gt;"",IF(U9="ja","",S9/10+V9),"")</f>
        <v/>
      </c>
      <c r="X9" s="140" t="str">
        <f>IF(W9&lt;&gt;"",W9,Q9)</f>
        <v/>
      </c>
      <c r="Y9" s="140" t="str">
        <f>IF(AND(G9&lt;&gt;"",H9&lt;&gt;""),IF(U9&lt;&gt;"ja",IF(K9=K8,IF(R9&lt;&gt;"",Y8-O9-S9/10,Y8-O9),IF(R9&lt;&gt;"",30-O9-S9/10,30-O9)),""),"")</f>
        <v/>
      </c>
      <c r="Z9" s="140" t="str">
        <f>IF(AND(G9&lt;&gt;"",H9&lt;&gt;"")=TRUE,IF(Y9&lt;0,Y9,0),"")</f>
        <v/>
      </c>
      <c r="AA9" s="145" t="str">
        <f t="shared" ref="AA9:AA10" si="3">IF(U9="ja",0,IF(Z9&lt;&gt;"",X9+Z9,X9))</f>
        <v/>
      </c>
      <c r="AB9" s="146">
        <f t="shared" ref="AB9:AB34" si="4">IF(U9="ja",0,IF(K9&lt;&gt;K10,IF(U9="ja",INDEX(data,MATCH(K9,schooljaren,0)-1,22),AA9),0))</f>
        <v>0</v>
      </c>
      <c r="AC9" s="147" t="str">
        <f>IF(J9&lt;&gt;"",IF(AD9="",J9,AD9),"")</f>
        <v/>
      </c>
      <c r="AD9" s="148" t="str">
        <f>+IF(R9 &lt;&gt; "",IF(R9&gt;S9,G9+S9,""),"")</f>
        <v/>
      </c>
      <c r="AE9" s="59" t="str">
        <f t="shared" si="0"/>
        <v/>
      </c>
      <c r="AF9" s="59">
        <f t="shared" ref="AF9:AF34" si="5">IF(AND(K9=schooljaar,AD9&lt;&gt; "")=TRUE,  AF8+1,IF(K9=schooljaar,AF8,0))</f>
        <v>0</v>
      </c>
      <c r="AG9" s="78"/>
    </row>
    <row r="10" spans="1:40" ht="15" thickBot="1" x14ac:dyDescent="0.35">
      <c r="A10" s="73"/>
      <c r="B10" s="63"/>
      <c r="C10" s="65"/>
      <c r="D10" s="134"/>
      <c r="E10" s="120"/>
      <c r="F10" s="124" t="str">
        <f>IF(OR(E10&gt;145,E10&lt;20),"",N10*(1-INT(IF(E10&lt;25,E10+5,IF(E10&gt;74,75,E10+0))/25)/4))</f>
        <v/>
      </c>
      <c r="G10" s="128" t="str">
        <f>IF(AND(C10="",D10=""),IF(AND(I10="",J10=""),"",IF(AND(C10="",D10=""),I10,"fout")),IF(AND(I10="",J10=""),C10,”fout”))</f>
        <v/>
      </c>
      <c r="H10" s="129" t="str">
        <f>IF(AND($C10="",$D10=""),IF(AND($I10="",$J10=""),"",$I10-1),D10)</f>
        <v/>
      </c>
      <c r="I10" s="66"/>
      <c r="J10" s="83"/>
      <c r="K10" s="137" t="str">
        <f t="shared" ref="K10:K34" si="6">+IF(AND(G10 &lt;&gt; "",H10 &lt;&gt; "")=TRUE,IF(AND(MONTH(G10) &gt; 8,MONTH(G10) &lt; 13 ) = TRUE,YEAR(G10),YEAR(G10)-1),"")</f>
        <v/>
      </c>
      <c r="L10" s="138" t="str">
        <f>IF(K10=K9,IF(L9="volledig","volledig",""),IF(B10="x","volledig",""))</f>
        <v/>
      </c>
      <c r="M10" s="138">
        <f t="shared" si="2"/>
        <v>0</v>
      </c>
      <c r="N10" s="139" t="str">
        <f>IF(AND(G10&lt;&gt;"",H10&lt;&gt;"")=TRUE,H10-G10+1,"")</f>
        <v/>
      </c>
      <c r="O10" s="140" t="str">
        <f>IF(AND(G10&lt;&gt;"",H10&lt;&gt;"")=TRUE,IF(K10=K9,IF(U9="ja",0,IF(N10/10&lt;Y9,N10/10,Y9)),IF(N10&lt;=300,N10/10,30)),"")</f>
        <v/>
      </c>
      <c r="P10" s="141" t="str">
        <f>IF(AND(G10&lt;&gt;"",H10&lt;&gt;"")=TRUE,IF(N10/10&lt;&gt;O10,"X",""),"")</f>
        <v/>
      </c>
      <c r="Q10" s="140" t="str">
        <f>IF(AND(G10&lt;&gt;"",H10&lt;&gt;"")=TRUE,IF(K10=K9,IF(U9="ja",0,O10+AA9),IF(U9="ja",O10+AB9,O10+AA9)),"")</f>
        <v/>
      </c>
      <c r="R10" s="142" t="str">
        <f t="shared" ref="R10:R34" si="7">IF(AND(I10="",J10="",F10&gt;0=TRUE),F10,IF(AND(I10&lt;&gt;"",J10&lt;&gt;"",F10=""=TRUE),IF(AND(I10&lt;&gt;"",J10&lt;&gt;"")=TRUE,J10-I10+1,"")))</f>
        <v/>
      </c>
      <c r="S10" s="143" t="str">
        <f t="shared" ref="S10:S34" si="8">IF(R10=FALSE,"FOUT",IF(R10&lt;&gt;"",IF(Q10&lt;=R10,IF(K10=K9,IF(L10="volledig",IF(Q10&lt;(30-T9),IF(R10&lt;30-T9,R10,30-T9),INT(Q10)),INT(Q10)),IF(Q10&lt;30,IF(L10="volledig",IF(R10&gt;30,30,R10),INT(Q10)),INT(Q10))),R10),""))</f>
        <v/>
      </c>
      <c r="T10" s="143" t="str">
        <f t="shared" ref="T10:T34" si="9">IF(AND(G10&lt;&gt;"",H10&lt;&gt;"")=TRUE,IF(K10=K9,IF(S10&lt;&gt;"",S10+T9,T9),IF(S10&lt;&gt;"",S10,0)),"")</f>
        <v/>
      </c>
      <c r="U10" s="144" t="str">
        <f>IF(AND(G10&lt;&gt;"",H10&lt;&gt;"")=TRUE,IF(K10=K9,IF(S10&lt;&gt;"",IF(U9="ja","ja",IF(S10&gt;Q10,"ja","")),U9),IF(AND(S10&lt;&gt;"",S10&gt;Q10)=TRUE,"ja","")),"")</f>
        <v/>
      </c>
      <c r="V10" s="140" t="str">
        <f t="shared" ref="V10:V34" si="10">IF(OR(E10&lt;&gt;"",AND(I10&lt;&gt;"",J10&lt;&gt;""))=TRUE,IF(U10="ja","", IF(Q10-S10&lt;=0,"",Q10-S10 )),"")</f>
        <v/>
      </c>
      <c r="W10" s="149" t="str">
        <f>IF(V10&lt;&gt;"",IF(U10="ja","",S10/10+V10),"")</f>
        <v/>
      </c>
      <c r="X10" s="140" t="str">
        <f>IF(W10&lt;&gt;"",W10,Q10)</f>
        <v/>
      </c>
      <c r="Y10" s="140" t="str">
        <f>IF(AND(G10&lt;&gt;"",H10&lt;&gt;""),IF(U10&lt;&gt;"ja",IF(K10=K9,IF(R10&lt;&gt;"",Y9-O10-S10/10,Y9-O10),IF(R10&lt;&gt;"",30-O10-S10/10,30-O10)),""),"")</f>
        <v/>
      </c>
      <c r="Z10" s="140" t="str">
        <f>IF(AND(G10&lt;&gt;"",H10&lt;&gt;"")=TRUE,IF(Y10&lt;0,Y10,0),"")</f>
        <v/>
      </c>
      <c r="AA10" s="150" t="str">
        <f t="shared" si="3"/>
        <v/>
      </c>
      <c r="AB10" s="146">
        <f t="shared" si="4"/>
        <v>0</v>
      </c>
      <c r="AC10" s="151" t="str">
        <f>IF(J10&lt;&gt;"",IF(AD10="",J10,AD10),"")</f>
        <v/>
      </c>
      <c r="AD10" s="148" t="str">
        <f t="shared" ref="AD10:AD34" si="11">+IF(R10 &lt;&gt; "",IF(R10&gt;S10,G10+S10,""),"")</f>
        <v/>
      </c>
      <c r="AE10" s="59" t="str">
        <f t="shared" si="0"/>
        <v/>
      </c>
      <c r="AF10" s="59">
        <f t="shared" si="5"/>
        <v>0</v>
      </c>
      <c r="AG10" s="78"/>
    </row>
    <row r="11" spans="1:40" ht="15" thickBot="1" x14ac:dyDescent="0.35">
      <c r="A11" s="73"/>
      <c r="B11" s="63"/>
      <c r="C11" s="65"/>
      <c r="D11" s="134"/>
      <c r="E11" s="120"/>
      <c r="F11" s="124" t="str">
        <f t="shared" ref="F11:F34" si="12">IF(OR(E11&gt;145,E11&lt;20),"",N11*(1-INT(IF(E11&lt;25,E11+5,IF(E11&gt;74,75,E11+0))/25)/4))</f>
        <v/>
      </c>
      <c r="G11" s="128" t="str">
        <f>IF(AND(C11="",D11=""),IF(AND(I11="",J11=""),"",IF(AND(C11="",D11=""),I11,"fout")),IF(AND(I11="",J11=""),C11,”fout”))</f>
        <v/>
      </c>
      <c r="H11" s="129" t="str">
        <f>IF(AND($C11="",$D11=""),IF(AND($I11="",$J11=""),"",$I11-1),D11)</f>
        <v/>
      </c>
      <c r="I11" s="66"/>
      <c r="J11" s="83"/>
      <c r="K11" s="152" t="str">
        <f t="shared" si="6"/>
        <v/>
      </c>
      <c r="L11" s="153" t="str">
        <f>IF(K11=K10,IF(L10="volledig","volledig",""),IF(B11="x","volledig",""))</f>
        <v/>
      </c>
      <c r="M11" s="153">
        <f t="shared" si="2"/>
        <v>0</v>
      </c>
      <c r="N11" s="154" t="str">
        <f t="shared" ref="N11:N34" si="13">IF(AND(G11&lt;&gt;"",H11&lt;&gt;"")=TRUE,H11-G11+1,"")</f>
        <v/>
      </c>
      <c r="O11" s="149" t="str">
        <f t="shared" ref="O11:O34" si="14">IF(AND(G11&lt;&gt;"",H11&lt;&gt;"")=TRUE,IF(K11=K10,IF(U10="ja",0,IF(N11/10&lt;Y10,N11/10,Y10)),IF(N11&lt;=300,N11/10,30)),"")</f>
        <v/>
      </c>
      <c r="P11" s="155" t="str">
        <f t="shared" ref="P11:P34" si="15">IF(AND(G11&lt;&gt;"",H11&lt;&gt;"")=TRUE,IF(N11/10&lt;&gt;O11,"X",""),"")</f>
        <v/>
      </c>
      <c r="Q11" s="149" t="str">
        <f>IF(AND(G11&lt;&gt;"",H11&lt;&gt;"")=TRUE,IF(K11=K10,IF(U10="ja",0,O11+AA10),IF(U10="ja",O11+AB10,O11+AA10)),"")</f>
        <v/>
      </c>
      <c r="R11" s="142" t="str">
        <f t="shared" si="7"/>
        <v/>
      </c>
      <c r="S11" s="143" t="str">
        <f t="shared" si="8"/>
        <v/>
      </c>
      <c r="T11" s="143" t="str">
        <f t="shared" si="9"/>
        <v/>
      </c>
      <c r="U11" s="156" t="str">
        <f>IF(AND(G11&lt;&gt;"",H11&lt;&gt;"")=TRUE,IF(K11=K10,IF(S11&lt;&gt;"",IF(U10="ja","ja",IF(S11&gt;Q11,"ja","")),U10),IF(AND(S11&lt;&gt;"",S11&gt;Q11)=TRUE,"ja","")),"")</f>
        <v/>
      </c>
      <c r="V11" s="140" t="str">
        <f t="shared" si="10"/>
        <v/>
      </c>
      <c r="W11" s="149" t="str">
        <f>IF(V11&lt;&gt;"",IF(U11="ja","",S11/10+V11),"")</f>
        <v/>
      </c>
      <c r="X11" s="149" t="str">
        <f>IF(W11&lt;&gt;"",W11,Q11)</f>
        <v/>
      </c>
      <c r="Y11" s="149" t="str">
        <f t="shared" ref="Y11:Y34" si="16">IF(AND(G11&lt;&gt;"",H11&lt;&gt;""),IF(U11&lt;&gt;"ja",IF(K11=K10,IF(R11&lt;&gt;"",Y10-O11-S11/10,Y10-O11),IF(R11&lt;&gt;"",30-O11-S11/10,30-O11)),""),"")</f>
        <v/>
      </c>
      <c r="Z11" s="149" t="str">
        <f>IF(AND(G11&lt;&gt;"",H11&lt;&gt;"")=TRUE,IF(Y11&lt;0,Y11,0),"")</f>
        <v/>
      </c>
      <c r="AA11" s="150" t="str">
        <f>IF(U11="ja",0,IF(Z11&lt;&gt;"",X11+Z11,X11))</f>
        <v/>
      </c>
      <c r="AB11" s="146">
        <f t="shared" si="4"/>
        <v>0</v>
      </c>
      <c r="AC11" s="151" t="str">
        <f t="shared" ref="AC11:AC34" si="17">IF(J11&lt;&gt;"",IF(AD11="",J11,AD11),"")</f>
        <v/>
      </c>
      <c r="AD11" s="148" t="str">
        <f t="shared" si="11"/>
        <v/>
      </c>
      <c r="AE11" s="59" t="str">
        <f t="shared" si="0"/>
        <v/>
      </c>
      <c r="AF11" s="59">
        <f t="shared" si="5"/>
        <v>0</v>
      </c>
      <c r="AG11" s="78"/>
    </row>
    <row r="12" spans="1:40" ht="15" thickBot="1" x14ac:dyDescent="0.35">
      <c r="A12" s="73"/>
      <c r="B12" s="63"/>
      <c r="C12" s="65"/>
      <c r="D12" s="134"/>
      <c r="E12" s="120"/>
      <c r="F12" s="124" t="str">
        <f t="shared" si="12"/>
        <v/>
      </c>
      <c r="G12" s="128" t="str">
        <f>IF(AND(C12="",D12=""),IF(AND(I12="",J12=""),"",IF(AND(C12="",D12=""),I12,"fout")),IF(AND(I12="",J12=""),C12,”fout”))</f>
        <v/>
      </c>
      <c r="H12" s="129" t="str">
        <f t="shared" ref="H12:H34" si="18">IF(AND($C12="",$D12=""),IF(AND($I12="",$J12=""),"",$I12-1),D12)</f>
        <v/>
      </c>
      <c r="I12" s="66"/>
      <c r="J12" s="83"/>
      <c r="K12" s="157" t="str">
        <f t="shared" si="6"/>
        <v/>
      </c>
      <c r="L12" s="158" t="str">
        <f t="shared" si="1"/>
        <v/>
      </c>
      <c r="M12" s="158">
        <f t="shared" si="2"/>
        <v>0</v>
      </c>
      <c r="N12" s="159" t="str">
        <f t="shared" si="13"/>
        <v/>
      </c>
      <c r="O12" s="160" t="str">
        <f t="shared" si="14"/>
        <v/>
      </c>
      <c r="P12" s="161" t="str">
        <f t="shared" si="15"/>
        <v/>
      </c>
      <c r="Q12" s="160" t="str">
        <f t="shared" ref="Q12:Q34" si="19">IF(AND(G12&lt;&gt;"",H12&lt;&gt;"")=TRUE,IF(K12=K11,IF(U11="ja",0,O12+AA11),IF(U11="ja",O12+AB11,O12+AA11)),"")</f>
        <v/>
      </c>
      <c r="R12" s="142" t="str">
        <f t="shared" si="7"/>
        <v/>
      </c>
      <c r="S12" s="143" t="str">
        <f t="shared" si="8"/>
        <v/>
      </c>
      <c r="T12" s="143" t="str">
        <f t="shared" si="9"/>
        <v/>
      </c>
      <c r="U12" s="162" t="str">
        <f t="shared" ref="U12:U34" si="20">IF(AND(G12&lt;&gt;"",H12&lt;&gt;"")=TRUE,IF(K12=K11,IF(S12&lt;&gt;"",IF(U11="ja","ja",IF(S12&gt;Q12,"ja","")),U11),IF(AND(S12&lt;&gt;"",S12&gt;Q12)=TRUE,"ja","")),"")</f>
        <v/>
      </c>
      <c r="V12" s="140" t="str">
        <f t="shared" si="10"/>
        <v/>
      </c>
      <c r="W12" s="160" t="str">
        <f t="shared" ref="W12:W34" si="21">IF(V12&lt;&gt;"",IF(U12="ja","",S12/10+V12),"")</f>
        <v/>
      </c>
      <c r="X12" s="160" t="str">
        <f t="shared" ref="X12:X34" si="22">IF(W12&lt;&gt;"",W12,Q12)</f>
        <v/>
      </c>
      <c r="Y12" s="160" t="str">
        <f t="shared" si="16"/>
        <v/>
      </c>
      <c r="Z12" s="160" t="str">
        <f t="shared" ref="Z12:Z34" si="23">IF(AND(G12&lt;&gt;"",H12&lt;&gt;"")=TRUE,IF(Y12&lt;0,Y12,0),"")</f>
        <v/>
      </c>
      <c r="AA12" s="150" t="str">
        <f t="shared" ref="AA12:AA34" si="24">IF(U12="ja",0,IF(Z12&lt;&gt;"",X12+Z12,X12))</f>
        <v/>
      </c>
      <c r="AB12" s="146">
        <f t="shared" si="4"/>
        <v>0</v>
      </c>
      <c r="AC12" s="151" t="str">
        <f t="shared" si="17"/>
        <v/>
      </c>
      <c r="AD12" s="148" t="str">
        <f t="shared" si="11"/>
        <v/>
      </c>
      <c r="AE12" s="59" t="str">
        <f t="shared" si="0"/>
        <v/>
      </c>
      <c r="AF12" s="59">
        <f t="shared" si="5"/>
        <v>0</v>
      </c>
      <c r="AG12" s="78"/>
      <c r="AN12" s="105"/>
    </row>
    <row r="13" spans="1:40" ht="15" thickBot="1" x14ac:dyDescent="0.35">
      <c r="A13" s="73"/>
      <c r="B13" s="63"/>
      <c r="C13" s="65"/>
      <c r="D13" s="134"/>
      <c r="E13" s="120"/>
      <c r="F13" s="124" t="str">
        <f t="shared" si="12"/>
        <v/>
      </c>
      <c r="G13" s="128" t="str">
        <f>IF(AND(C13="",D13=""),IF(AND(I13="",J13=""),"",IF(AND(C13="",D13=""),I13,"fout")),IF(AND(I13="",J13=""),C13,”fout”))</f>
        <v/>
      </c>
      <c r="H13" s="129" t="str">
        <f t="shared" si="18"/>
        <v/>
      </c>
      <c r="I13" s="66"/>
      <c r="J13" s="83"/>
      <c r="K13" s="137" t="str">
        <f t="shared" si="6"/>
        <v/>
      </c>
      <c r="L13" s="138" t="str">
        <f t="shared" si="1"/>
        <v/>
      </c>
      <c r="M13" s="138">
        <f t="shared" si="2"/>
        <v>0</v>
      </c>
      <c r="N13" s="139" t="str">
        <f t="shared" si="13"/>
        <v/>
      </c>
      <c r="O13" s="140" t="str">
        <f t="shared" si="14"/>
        <v/>
      </c>
      <c r="P13" s="141" t="str">
        <f t="shared" si="15"/>
        <v/>
      </c>
      <c r="Q13" s="140" t="str">
        <f t="shared" si="19"/>
        <v/>
      </c>
      <c r="R13" s="142" t="str">
        <f t="shared" si="7"/>
        <v/>
      </c>
      <c r="S13" s="143" t="str">
        <f t="shared" si="8"/>
        <v/>
      </c>
      <c r="T13" s="143" t="str">
        <f t="shared" si="9"/>
        <v/>
      </c>
      <c r="U13" s="144" t="str">
        <f t="shared" si="20"/>
        <v/>
      </c>
      <c r="V13" s="140" t="str">
        <f t="shared" si="10"/>
        <v/>
      </c>
      <c r="W13" s="140" t="str">
        <f t="shared" si="21"/>
        <v/>
      </c>
      <c r="X13" s="140" t="str">
        <f t="shared" si="22"/>
        <v/>
      </c>
      <c r="Y13" s="140" t="str">
        <f t="shared" si="16"/>
        <v/>
      </c>
      <c r="Z13" s="140" t="str">
        <f t="shared" si="23"/>
        <v/>
      </c>
      <c r="AA13" s="150" t="str">
        <f t="shared" si="24"/>
        <v/>
      </c>
      <c r="AB13" s="146">
        <f t="shared" si="4"/>
        <v>0</v>
      </c>
      <c r="AC13" s="151" t="str">
        <f t="shared" si="17"/>
        <v/>
      </c>
      <c r="AD13" s="148" t="str">
        <f t="shared" si="11"/>
        <v/>
      </c>
      <c r="AE13" s="59" t="str">
        <f t="shared" si="0"/>
        <v/>
      </c>
      <c r="AF13" s="59">
        <f t="shared" si="5"/>
        <v>0</v>
      </c>
      <c r="AG13" s="78"/>
    </row>
    <row r="14" spans="1:40" ht="15" thickBot="1" x14ac:dyDescent="0.35">
      <c r="A14" s="73"/>
      <c r="B14" s="63"/>
      <c r="C14" s="65"/>
      <c r="D14" s="134"/>
      <c r="E14" s="120"/>
      <c r="F14" s="124" t="str">
        <f t="shared" si="12"/>
        <v/>
      </c>
      <c r="G14" s="128" t="str">
        <f>IF(AND(C14="",D14=""),IF(AND(I14="",J14=""),"",IF(AND(C14="",D14=""),I14,"fout")),IF(AND(I14="",J14=""),C14,”fout”))</f>
        <v/>
      </c>
      <c r="H14" s="129" t="str">
        <f t="shared" si="18"/>
        <v/>
      </c>
      <c r="I14" s="66"/>
      <c r="J14" s="83"/>
      <c r="K14" s="157" t="str">
        <f t="shared" si="6"/>
        <v/>
      </c>
      <c r="L14" s="158" t="str">
        <f t="shared" si="1"/>
        <v/>
      </c>
      <c r="M14" s="158">
        <f t="shared" si="2"/>
        <v>0</v>
      </c>
      <c r="N14" s="159" t="str">
        <f t="shared" si="13"/>
        <v/>
      </c>
      <c r="O14" s="160" t="str">
        <f t="shared" si="14"/>
        <v/>
      </c>
      <c r="P14" s="161" t="str">
        <f t="shared" si="15"/>
        <v/>
      </c>
      <c r="Q14" s="160" t="str">
        <f t="shared" si="19"/>
        <v/>
      </c>
      <c r="R14" s="142" t="str">
        <f t="shared" si="7"/>
        <v/>
      </c>
      <c r="S14" s="143" t="str">
        <f t="shared" si="8"/>
        <v/>
      </c>
      <c r="T14" s="143" t="str">
        <f t="shared" si="9"/>
        <v/>
      </c>
      <c r="U14" s="162" t="str">
        <f t="shared" si="20"/>
        <v/>
      </c>
      <c r="V14" s="140" t="str">
        <f t="shared" si="10"/>
        <v/>
      </c>
      <c r="W14" s="160" t="str">
        <f t="shared" si="21"/>
        <v/>
      </c>
      <c r="X14" s="160" t="str">
        <f t="shared" si="22"/>
        <v/>
      </c>
      <c r="Y14" s="160" t="str">
        <f t="shared" si="16"/>
        <v/>
      </c>
      <c r="Z14" s="160" t="str">
        <f t="shared" si="23"/>
        <v/>
      </c>
      <c r="AA14" s="150" t="str">
        <f t="shared" si="24"/>
        <v/>
      </c>
      <c r="AB14" s="146">
        <f t="shared" si="4"/>
        <v>0</v>
      </c>
      <c r="AC14" s="151" t="str">
        <f t="shared" si="17"/>
        <v/>
      </c>
      <c r="AD14" s="148" t="str">
        <f t="shared" si="11"/>
        <v/>
      </c>
      <c r="AE14" s="59" t="str">
        <f t="shared" si="0"/>
        <v/>
      </c>
      <c r="AF14" s="59">
        <f t="shared" si="5"/>
        <v>0</v>
      </c>
      <c r="AG14" s="78"/>
    </row>
    <row r="15" spans="1:40" ht="15" thickBot="1" x14ac:dyDescent="0.35">
      <c r="A15" s="73"/>
      <c r="B15" s="63"/>
      <c r="C15" s="65"/>
      <c r="D15" s="134"/>
      <c r="E15" s="120"/>
      <c r="F15" s="124" t="str">
        <f t="shared" si="12"/>
        <v/>
      </c>
      <c r="G15" s="128" t="str">
        <f>IF(AND(C15="",D15=""),IF(AND(I15="",J15=""),"",IF(AND(C15="",D15=""),I15,"fout")),IF(AND(I15="",J15=""),C15,”fout”))</f>
        <v/>
      </c>
      <c r="H15" s="129" t="str">
        <f t="shared" si="18"/>
        <v/>
      </c>
      <c r="I15" s="66"/>
      <c r="J15" s="83"/>
      <c r="K15" s="137" t="str">
        <f t="shared" si="6"/>
        <v/>
      </c>
      <c r="L15" s="138" t="str">
        <f t="shared" si="1"/>
        <v/>
      </c>
      <c r="M15" s="138">
        <f t="shared" si="2"/>
        <v>0</v>
      </c>
      <c r="N15" s="139" t="str">
        <f t="shared" si="13"/>
        <v/>
      </c>
      <c r="O15" s="140" t="str">
        <f t="shared" si="14"/>
        <v/>
      </c>
      <c r="P15" s="141" t="str">
        <f t="shared" si="15"/>
        <v/>
      </c>
      <c r="Q15" s="140" t="str">
        <f t="shared" si="19"/>
        <v/>
      </c>
      <c r="R15" s="142" t="str">
        <f t="shared" si="7"/>
        <v/>
      </c>
      <c r="S15" s="143" t="str">
        <f t="shared" si="8"/>
        <v/>
      </c>
      <c r="T15" s="143" t="str">
        <f t="shared" si="9"/>
        <v/>
      </c>
      <c r="U15" s="144" t="str">
        <f t="shared" si="20"/>
        <v/>
      </c>
      <c r="V15" s="140" t="str">
        <f t="shared" si="10"/>
        <v/>
      </c>
      <c r="W15" s="140" t="str">
        <f t="shared" si="21"/>
        <v/>
      </c>
      <c r="X15" s="140" t="str">
        <f t="shared" si="22"/>
        <v/>
      </c>
      <c r="Y15" s="140" t="str">
        <f t="shared" si="16"/>
        <v/>
      </c>
      <c r="Z15" s="140" t="str">
        <f t="shared" si="23"/>
        <v/>
      </c>
      <c r="AA15" s="150" t="str">
        <f t="shared" si="24"/>
        <v/>
      </c>
      <c r="AB15" s="146">
        <f t="shared" si="4"/>
        <v>0</v>
      </c>
      <c r="AC15" s="151" t="str">
        <f t="shared" si="17"/>
        <v/>
      </c>
      <c r="AD15" s="148" t="str">
        <f t="shared" si="11"/>
        <v/>
      </c>
      <c r="AE15" s="59" t="str">
        <f t="shared" si="0"/>
        <v/>
      </c>
      <c r="AF15" s="59">
        <f t="shared" si="5"/>
        <v>0</v>
      </c>
      <c r="AG15" s="78"/>
    </row>
    <row r="16" spans="1:40" ht="15" thickBot="1" x14ac:dyDescent="0.35">
      <c r="A16" s="73"/>
      <c r="B16" s="63"/>
      <c r="C16" s="65"/>
      <c r="D16" s="134"/>
      <c r="E16" s="120"/>
      <c r="F16" s="124" t="str">
        <f t="shared" si="12"/>
        <v/>
      </c>
      <c r="G16" s="128" t="str">
        <f>IF(AND(C16="",D16=""),IF(AND(I16="",J16=""),"",IF(AND(C16="",D16=""),I16,"fout")),IF(AND(I16="",J16=""),C16,”fout”))</f>
        <v/>
      </c>
      <c r="H16" s="129" t="str">
        <f t="shared" si="18"/>
        <v/>
      </c>
      <c r="I16" s="66"/>
      <c r="J16" s="83"/>
      <c r="K16" s="157" t="str">
        <f t="shared" si="6"/>
        <v/>
      </c>
      <c r="L16" s="158" t="str">
        <f t="shared" si="1"/>
        <v/>
      </c>
      <c r="M16" s="158">
        <f t="shared" si="2"/>
        <v>0</v>
      </c>
      <c r="N16" s="159" t="str">
        <f t="shared" si="13"/>
        <v/>
      </c>
      <c r="O16" s="160" t="str">
        <f t="shared" si="14"/>
        <v/>
      </c>
      <c r="P16" s="161" t="str">
        <f t="shared" si="15"/>
        <v/>
      </c>
      <c r="Q16" s="160" t="str">
        <f t="shared" si="19"/>
        <v/>
      </c>
      <c r="R16" s="142" t="str">
        <f t="shared" si="7"/>
        <v/>
      </c>
      <c r="S16" s="143" t="str">
        <f t="shared" si="8"/>
        <v/>
      </c>
      <c r="T16" s="143" t="str">
        <f t="shared" si="9"/>
        <v/>
      </c>
      <c r="U16" s="162" t="str">
        <f t="shared" si="20"/>
        <v/>
      </c>
      <c r="V16" s="140" t="str">
        <f t="shared" si="10"/>
        <v/>
      </c>
      <c r="W16" s="160" t="str">
        <f t="shared" si="21"/>
        <v/>
      </c>
      <c r="X16" s="160" t="str">
        <f t="shared" si="22"/>
        <v/>
      </c>
      <c r="Y16" s="160" t="str">
        <f t="shared" si="16"/>
        <v/>
      </c>
      <c r="Z16" s="160" t="str">
        <f t="shared" si="23"/>
        <v/>
      </c>
      <c r="AA16" s="150" t="str">
        <f t="shared" si="24"/>
        <v/>
      </c>
      <c r="AB16" s="146">
        <f t="shared" si="4"/>
        <v>0</v>
      </c>
      <c r="AC16" s="151" t="str">
        <f t="shared" si="17"/>
        <v/>
      </c>
      <c r="AD16" s="148" t="str">
        <f t="shared" si="11"/>
        <v/>
      </c>
      <c r="AE16" s="59" t="str">
        <f t="shared" si="0"/>
        <v/>
      </c>
      <c r="AF16" s="59">
        <f t="shared" si="5"/>
        <v>0</v>
      </c>
      <c r="AG16" s="78"/>
    </row>
    <row r="17" spans="1:33" ht="15" thickBot="1" x14ac:dyDescent="0.35">
      <c r="A17" s="73"/>
      <c r="B17" s="63"/>
      <c r="C17" s="65"/>
      <c r="D17" s="134"/>
      <c r="E17" s="120"/>
      <c r="F17" s="124" t="str">
        <f t="shared" si="12"/>
        <v/>
      </c>
      <c r="G17" s="128" t="str">
        <f>IF(AND(C17="",D17=""),IF(AND(I17="",J17=""),"",IF(AND(C17="",D17=""),I17,"fout")),IF(AND(I17="",J17=""),C17,”fout”))</f>
        <v/>
      </c>
      <c r="H17" s="129" t="str">
        <f t="shared" si="18"/>
        <v/>
      </c>
      <c r="I17" s="66"/>
      <c r="J17" s="83"/>
      <c r="K17" s="137" t="str">
        <f t="shared" si="6"/>
        <v/>
      </c>
      <c r="L17" s="138" t="str">
        <f t="shared" si="1"/>
        <v/>
      </c>
      <c r="M17" s="138">
        <f t="shared" si="2"/>
        <v>0</v>
      </c>
      <c r="N17" s="139" t="str">
        <f t="shared" si="13"/>
        <v/>
      </c>
      <c r="O17" s="140" t="str">
        <f t="shared" si="14"/>
        <v/>
      </c>
      <c r="P17" s="141" t="str">
        <f t="shared" si="15"/>
        <v/>
      </c>
      <c r="Q17" s="140" t="str">
        <f t="shared" si="19"/>
        <v/>
      </c>
      <c r="R17" s="142" t="str">
        <f t="shared" si="7"/>
        <v/>
      </c>
      <c r="S17" s="143" t="str">
        <f t="shared" si="8"/>
        <v/>
      </c>
      <c r="T17" s="143" t="str">
        <f t="shared" si="9"/>
        <v/>
      </c>
      <c r="U17" s="144" t="str">
        <f t="shared" si="20"/>
        <v/>
      </c>
      <c r="V17" s="140" t="str">
        <f t="shared" si="10"/>
        <v/>
      </c>
      <c r="W17" s="140" t="str">
        <f t="shared" si="21"/>
        <v/>
      </c>
      <c r="X17" s="140" t="str">
        <f t="shared" si="22"/>
        <v/>
      </c>
      <c r="Y17" s="140" t="str">
        <f t="shared" si="16"/>
        <v/>
      </c>
      <c r="Z17" s="140" t="str">
        <f t="shared" si="23"/>
        <v/>
      </c>
      <c r="AA17" s="150" t="str">
        <f t="shared" si="24"/>
        <v/>
      </c>
      <c r="AB17" s="146">
        <f t="shared" si="4"/>
        <v>0</v>
      </c>
      <c r="AC17" s="151" t="str">
        <f t="shared" si="17"/>
        <v/>
      </c>
      <c r="AD17" s="148" t="str">
        <f t="shared" si="11"/>
        <v/>
      </c>
      <c r="AE17" s="59" t="str">
        <f t="shared" si="0"/>
        <v/>
      </c>
      <c r="AF17" s="59">
        <f t="shared" si="5"/>
        <v>0</v>
      </c>
      <c r="AG17" s="78"/>
    </row>
    <row r="18" spans="1:33" ht="15" thickBot="1" x14ac:dyDescent="0.35">
      <c r="A18" s="73"/>
      <c r="B18" s="63"/>
      <c r="C18" s="65"/>
      <c r="D18" s="134"/>
      <c r="E18" s="120"/>
      <c r="F18" s="124" t="str">
        <f t="shared" si="12"/>
        <v/>
      </c>
      <c r="G18" s="128" t="str">
        <f>IF(AND(C18="",D18=""),IF(AND(I18="",J18=""),"",IF(AND(C18="",D18=""),I18,"fout")),IF(AND(I18="",J18=""),C18,”fout”))</f>
        <v/>
      </c>
      <c r="H18" s="129" t="str">
        <f t="shared" si="18"/>
        <v/>
      </c>
      <c r="I18" s="66"/>
      <c r="J18" s="83"/>
      <c r="K18" s="157" t="str">
        <f t="shared" si="6"/>
        <v/>
      </c>
      <c r="L18" s="158" t="str">
        <f t="shared" si="1"/>
        <v/>
      </c>
      <c r="M18" s="158">
        <f t="shared" si="2"/>
        <v>0</v>
      </c>
      <c r="N18" s="159" t="str">
        <f t="shared" si="13"/>
        <v/>
      </c>
      <c r="O18" s="160" t="str">
        <f t="shared" si="14"/>
        <v/>
      </c>
      <c r="P18" s="161" t="str">
        <f t="shared" si="15"/>
        <v/>
      </c>
      <c r="Q18" s="160" t="str">
        <f t="shared" si="19"/>
        <v/>
      </c>
      <c r="R18" s="142" t="str">
        <f t="shared" si="7"/>
        <v/>
      </c>
      <c r="S18" s="143" t="str">
        <f t="shared" si="8"/>
        <v/>
      </c>
      <c r="T18" s="143" t="str">
        <f t="shared" si="9"/>
        <v/>
      </c>
      <c r="U18" s="162" t="str">
        <f t="shared" si="20"/>
        <v/>
      </c>
      <c r="V18" s="140" t="str">
        <f t="shared" si="10"/>
        <v/>
      </c>
      <c r="W18" s="160" t="str">
        <f t="shared" si="21"/>
        <v/>
      </c>
      <c r="X18" s="160" t="str">
        <f t="shared" si="22"/>
        <v/>
      </c>
      <c r="Y18" s="160" t="str">
        <f t="shared" si="16"/>
        <v/>
      </c>
      <c r="Z18" s="160" t="str">
        <f t="shared" si="23"/>
        <v/>
      </c>
      <c r="AA18" s="150" t="str">
        <f t="shared" si="24"/>
        <v/>
      </c>
      <c r="AB18" s="146">
        <f t="shared" si="4"/>
        <v>0</v>
      </c>
      <c r="AC18" s="151" t="str">
        <f t="shared" si="17"/>
        <v/>
      </c>
      <c r="AD18" s="148" t="str">
        <f t="shared" si="11"/>
        <v/>
      </c>
      <c r="AE18" s="59" t="str">
        <f t="shared" si="0"/>
        <v/>
      </c>
      <c r="AF18" s="59">
        <f t="shared" si="5"/>
        <v>0</v>
      </c>
      <c r="AG18" s="78"/>
    </row>
    <row r="19" spans="1:33" ht="15" thickBot="1" x14ac:dyDescent="0.35">
      <c r="A19" s="73"/>
      <c r="B19" s="63"/>
      <c r="C19" s="65"/>
      <c r="D19" s="134"/>
      <c r="E19" s="120"/>
      <c r="F19" s="124" t="str">
        <f t="shared" si="12"/>
        <v/>
      </c>
      <c r="G19" s="128" t="str">
        <f>IF(AND(C19="",D19=""),IF(AND(I19="",J19=""),"",IF(AND(C19="",D19=""),I19,"fout")),IF(AND(I19="",J19=""),C19,”fout”))</f>
        <v/>
      </c>
      <c r="H19" s="129" t="str">
        <f t="shared" si="18"/>
        <v/>
      </c>
      <c r="I19" s="66"/>
      <c r="J19" s="83"/>
      <c r="K19" s="137" t="str">
        <f t="shared" si="6"/>
        <v/>
      </c>
      <c r="L19" s="138" t="str">
        <f t="shared" si="1"/>
        <v/>
      </c>
      <c r="M19" s="138">
        <f t="shared" si="2"/>
        <v>0</v>
      </c>
      <c r="N19" s="139" t="str">
        <f t="shared" si="13"/>
        <v/>
      </c>
      <c r="O19" s="140" t="str">
        <f t="shared" si="14"/>
        <v/>
      </c>
      <c r="P19" s="141" t="str">
        <f t="shared" si="15"/>
        <v/>
      </c>
      <c r="Q19" s="140" t="str">
        <f t="shared" si="19"/>
        <v/>
      </c>
      <c r="R19" s="142" t="str">
        <f t="shared" si="7"/>
        <v/>
      </c>
      <c r="S19" s="143" t="str">
        <f t="shared" si="8"/>
        <v/>
      </c>
      <c r="T19" s="143" t="str">
        <f t="shared" si="9"/>
        <v/>
      </c>
      <c r="U19" s="144" t="str">
        <f t="shared" si="20"/>
        <v/>
      </c>
      <c r="V19" s="140" t="str">
        <f t="shared" si="10"/>
        <v/>
      </c>
      <c r="W19" s="140" t="str">
        <f t="shared" si="21"/>
        <v/>
      </c>
      <c r="X19" s="140" t="str">
        <f t="shared" si="22"/>
        <v/>
      </c>
      <c r="Y19" s="140" t="str">
        <f t="shared" si="16"/>
        <v/>
      </c>
      <c r="Z19" s="140" t="str">
        <f t="shared" si="23"/>
        <v/>
      </c>
      <c r="AA19" s="150" t="str">
        <f t="shared" si="24"/>
        <v/>
      </c>
      <c r="AB19" s="146">
        <f t="shared" si="4"/>
        <v>0</v>
      </c>
      <c r="AC19" s="151" t="str">
        <f t="shared" si="17"/>
        <v/>
      </c>
      <c r="AD19" s="148" t="str">
        <f t="shared" si="11"/>
        <v/>
      </c>
      <c r="AE19" s="59" t="str">
        <f t="shared" si="0"/>
        <v/>
      </c>
      <c r="AF19" s="59">
        <f t="shared" si="5"/>
        <v>0</v>
      </c>
      <c r="AG19" s="78"/>
    </row>
    <row r="20" spans="1:33" ht="15" thickBot="1" x14ac:dyDescent="0.35">
      <c r="A20" s="73"/>
      <c r="B20" s="63"/>
      <c r="C20" s="65"/>
      <c r="D20" s="134"/>
      <c r="E20" s="120"/>
      <c r="F20" s="124" t="str">
        <f t="shared" si="12"/>
        <v/>
      </c>
      <c r="G20" s="128" t="str">
        <f>IF(AND(C20="",D20=""),IF(AND(I20="",J20=""),"",IF(AND(C20="",D20=""),I20,"fout")),IF(AND(I20="",J20=""),C20,”fout”))</f>
        <v/>
      </c>
      <c r="H20" s="129" t="str">
        <f t="shared" si="18"/>
        <v/>
      </c>
      <c r="I20" s="66"/>
      <c r="J20" s="83"/>
      <c r="K20" s="157" t="str">
        <f t="shared" si="6"/>
        <v/>
      </c>
      <c r="L20" s="158" t="str">
        <f t="shared" si="1"/>
        <v/>
      </c>
      <c r="M20" s="158">
        <f t="shared" si="2"/>
        <v>0</v>
      </c>
      <c r="N20" s="159" t="str">
        <f t="shared" si="13"/>
        <v/>
      </c>
      <c r="O20" s="160" t="str">
        <f t="shared" si="14"/>
        <v/>
      </c>
      <c r="P20" s="161" t="str">
        <f t="shared" si="15"/>
        <v/>
      </c>
      <c r="Q20" s="160" t="str">
        <f t="shared" si="19"/>
        <v/>
      </c>
      <c r="R20" s="142" t="str">
        <f t="shared" si="7"/>
        <v/>
      </c>
      <c r="S20" s="143" t="str">
        <f t="shared" si="8"/>
        <v/>
      </c>
      <c r="T20" s="143" t="str">
        <f t="shared" si="9"/>
        <v/>
      </c>
      <c r="U20" s="162" t="str">
        <f t="shared" si="20"/>
        <v/>
      </c>
      <c r="V20" s="140" t="str">
        <f t="shared" si="10"/>
        <v/>
      </c>
      <c r="W20" s="160" t="str">
        <f t="shared" si="21"/>
        <v/>
      </c>
      <c r="X20" s="160" t="str">
        <f t="shared" si="22"/>
        <v/>
      </c>
      <c r="Y20" s="160" t="str">
        <f t="shared" si="16"/>
        <v/>
      </c>
      <c r="Z20" s="160" t="str">
        <f t="shared" si="23"/>
        <v/>
      </c>
      <c r="AA20" s="150" t="str">
        <f t="shared" si="24"/>
        <v/>
      </c>
      <c r="AB20" s="146">
        <f t="shared" si="4"/>
        <v>0</v>
      </c>
      <c r="AC20" s="151" t="str">
        <f t="shared" si="17"/>
        <v/>
      </c>
      <c r="AD20" s="148" t="str">
        <f t="shared" si="11"/>
        <v/>
      </c>
      <c r="AE20" s="59" t="str">
        <f t="shared" si="0"/>
        <v/>
      </c>
      <c r="AF20" s="59">
        <f t="shared" si="5"/>
        <v>0</v>
      </c>
      <c r="AG20" s="78"/>
    </row>
    <row r="21" spans="1:33" ht="15" thickBot="1" x14ac:dyDescent="0.35">
      <c r="A21" s="73"/>
      <c r="B21" s="63"/>
      <c r="C21" s="65"/>
      <c r="D21" s="134"/>
      <c r="E21" s="120"/>
      <c r="F21" s="124" t="str">
        <f t="shared" si="12"/>
        <v/>
      </c>
      <c r="G21" s="128" t="str">
        <f>IF(AND(C21="",D21=""),IF(AND(I21="",J21=""),"",IF(AND(C21="",D21=""),I21,"fout")),IF(AND(I21="",J21=""),C21,”fout”))</f>
        <v/>
      </c>
      <c r="H21" s="129" t="str">
        <f t="shared" si="18"/>
        <v/>
      </c>
      <c r="I21" s="66"/>
      <c r="J21" s="83"/>
      <c r="K21" s="137" t="str">
        <f t="shared" si="6"/>
        <v/>
      </c>
      <c r="L21" s="138" t="str">
        <f t="shared" si="1"/>
        <v/>
      </c>
      <c r="M21" s="138">
        <f t="shared" si="2"/>
        <v>0</v>
      </c>
      <c r="N21" s="139" t="str">
        <f t="shared" si="13"/>
        <v/>
      </c>
      <c r="O21" s="140" t="str">
        <f t="shared" si="14"/>
        <v/>
      </c>
      <c r="P21" s="141" t="str">
        <f t="shared" si="15"/>
        <v/>
      </c>
      <c r="Q21" s="140" t="str">
        <f t="shared" si="19"/>
        <v/>
      </c>
      <c r="R21" s="142" t="str">
        <f t="shared" si="7"/>
        <v/>
      </c>
      <c r="S21" s="143" t="str">
        <f t="shared" si="8"/>
        <v/>
      </c>
      <c r="T21" s="143" t="str">
        <f t="shared" si="9"/>
        <v/>
      </c>
      <c r="U21" s="144" t="str">
        <f t="shared" si="20"/>
        <v/>
      </c>
      <c r="V21" s="140" t="str">
        <f t="shared" si="10"/>
        <v/>
      </c>
      <c r="W21" s="140" t="str">
        <f t="shared" si="21"/>
        <v/>
      </c>
      <c r="X21" s="140" t="str">
        <f t="shared" si="22"/>
        <v/>
      </c>
      <c r="Y21" s="140" t="str">
        <f t="shared" si="16"/>
        <v/>
      </c>
      <c r="Z21" s="140" t="str">
        <f t="shared" si="23"/>
        <v/>
      </c>
      <c r="AA21" s="150" t="str">
        <f t="shared" si="24"/>
        <v/>
      </c>
      <c r="AB21" s="146">
        <f t="shared" si="4"/>
        <v>0</v>
      </c>
      <c r="AC21" s="151" t="str">
        <f t="shared" si="17"/>
        <v/>
      </c>
      <c r="AD21" s="148" t="str">
        <f t="shared" si="11"/>
        <v/>
      </c>
      <c r="AE21" s="59" t="str">
        <f t="shared" si="0"/>
        <v/>
      </c>
      <c r="AF21" s="59">
        <f t="shared" si="5"/>
        <v>0</v>
      </c>
      <c r="AG21" s="78"/>
    </row>
    <row r="22" spans="1:33" ht="15" thickBot="1" x14ac:dyDescent="0.35">
      <c r="A22" s="73"/>
      <c r="B22" s="63"/>
      <c r="C22" s="65"/>
      <c r="D22" s="134"/>
      <c r="E22" s="120"/>
      <c r="F22" s="124" t="str">
        <f t="shared" si="12"/>
        <v/>
      </c>
      <c r="G22" s="128" t="str">
        <f>IF(AND(C22="",D22=""),IF(AND(I22="",J22=""),"",IF(AND(C22="",D22=""),I22,"fout")),IF(AND(I22="",J22=""),C22,”fout”))</f>
        <v/>
      </c>
      <c r="H22" s="129" t="str">
        <f t="shared" si="18"/>
        <v/>
      </c>
      <c r="I22" s="66"/>
      <c r="J22" s="83"/>
      <c r="K22" s="157" t="str">
        <f t="shared" si="6"/>
        <v/>
      </c>
      <c r="L22" s="158" t="str">
        <f t="shared" si="1"/>
        <v/>
      </c>
      <c r="M22" s="158">
        <f t="shared" si="2"/>
        <v>0</v>
      </c>
      <c r="N22" s="159" t="str">
        <f t="shared" si="13"/>
        <v/>
      </c>
      <c r="O22" s="160" t="str">
        <f t="shared" si="14"/>
        <v/>
      </c>
      <c r="P22" s="161" t="str">
        <f t="shared" si="15"/>
        <v/>
      </c>
      <c r="Q22" s="160" t="str">
        <f t="shared" si="19"/>
        <v/>
      </c>
      <c r="R22" s="142" t="str">
        <f t="shared" si="7"/>
        <v/>
      </c>
      <c r="S22" s="143" t="str">
        <f t="shared" si="8"/>
        <v/>
      </c>
      <c r="T22" s="143" t="str">
        <f t="shared" si="9"/>
        <v/>
      </c>
      <c r="U22" s="162" t="str">
        <f t="shared" si="20"/>
        <v/>
      </c>
      <c r="V22" s="140" t="str">
        <f>IF(OR(E22&lt;&gt;"",AND(I22&lt;&gt;"",J22&lt;&gt;""))=TRUE,IF(U22="ja","", IF(Q22-S22&lt;=0,"",Q22-S22 )),"")</f>
        <v/>
      </c>
      <c r="W22" s="160" t="str">
        <f t="shared" si="21"/>
        <v/>
      </c>
      <c r="X22" s="160" t="str">
        <f t="shared" si="22"/>
        <v/>
      </c>
      <c r="Y22" s="160" t="str">
        <f t="shared" si="16"/>
        <v/>
      </c>
      <c r="Z22" s="160" t="str">
        <f t="shared" si="23"/>
        <v/>
      </c>
      <c r="AA22" s="150" t="str">
        <f t="shared" si="24"/>
        <v/>
      </c>
      <c r="AB22" s="146">
        <f t="shared" si="4"/>
        <v>0</v>
      </c>
      <c r="AC22" s="151" t="str">
        <f t="shared" si="17"/>
        <v/>
      </c>
      <c r="AD22" s="148" t="str">
        <f t="shared" si="11"/>
        <v/>
      </c>
      <c r="AE22" s="59" t="str">
        <f t="shared" si="0"/>
        <v/>
      </c>
      <c r="AF22" s="59">
        <f t="shared" si="5"/>
        <v>0</v>
      </c>
      <c r="AG22" s="78"/>
    </row>
    <row r="23" spans="1:33" ht="15" thickBot="1" x14ac:dyDescent="0.35">
      <c r="A23" s="73"/>
      <c r="B23" s="63"/>
      <c r="C23" s="65"/>
      <c r="D23" s="134"/>
      <c r="E23" s="120"/>
      <c r="F23" s="124" t="str">
        <f t="shared" si="12"/>
        <v/>
      </c>
      <c r="G23" s="128" t="str">
        <f>IF(AND(C23="",D23=""),IF(AND(I23="",J23=""),"",IF(AND(C23="",D23=""),I23,"fout")),IF(AND(I23="",J23=""),C23,”fout”))</f>
        <v/>
      </c>
      <c r="H23" s="129" t="str">
        <f t="shared" si="18"/>
        <v/>
      </c>
      <c r="I23" s="66"/>
      <c r="J23" s="83"/>
      <c r="K23" s="137" t="str">
        <f t="shared" si="6"/>
        <v/>
      </c>
      <c r="L23" s="138" t="str">
        <f t="shared" si="1"/>
        <v/>
      </c>
      <c r="M23" s="138">
        <f t="shared" si="2"/>
        <v>0</v>
      </c>
      <c r="N23" s="139" t="str">
        <f t="shared" si="13"/>
        <v/>
      </c>
      <c r="O23" s="140" t="str">
        <f t="shared" si="14"/>
        <v/>
      </c>
      <c r="P23" s="141" t="str">
        <f t="shared" si="15"/>
        <v/>
      </c>
      <c r="Q23" s="140" t="str">
        <f t="shared" si="19"/>
        <v/>
      </c>
      <c r="R23" s="142" t="str">
        <f t="shared" si="7"/>
        <v/>
      </c>
      <c r="S23" s="143" t="str">
        <f t="shared" si="8"/>
        <v/>
      </c>
      <c r="T23" s="143" t="str">
        <f t="shared" si="9"/>
        <v/>
      </c>
      <c r="U23" s="144" t="str">
        <f t="shared" si="20"/>
        <v/>
      </c>
      <c r="V23" s="140" t="str">
        <f t="shared" si="10"/>
        <v/>
      </c>
      <c r="W23" s="140" t="str">
        <f t="shared" si="21"/>
        <v/>
      </c>
      <c r="X23" s="140" t="str">
        <f t="shared" si="22"/>
        <v/>
      </c>
      <c r="Y23" s="140" t="str">
        <f t="shared" si="16"/>
        <v/>
      </c>
      <c r="Z23" s="140" t="str">
        <f t="shared" si="23"/>
        <v/>
      </c>
      <c r="AA23" s="150" t="str">
        <f t="shared" si="24"/>
        <v/>
      </c>
      <c r="AB23" s="146">
        <f t="shared" si="4"/>
        <v>0</v>
      </c>
      <c r="AC23" s="151" t="str">
        <f t="shared" si="17"/>
        <v/>
      </c>
      <c r="AD23" s="148" t="str">
        <f t="shared" si="11"/>
        <v/>
      </c>
      <c r="AE23" s="59" t="str">
        <f t="shared" si="0"/>
        <v/>
      </c>
      <c r="AF23" s="59">
        <f t="shared" si="5"/>
        <v>0</v>
      </c>
      <c r="AG23" s="78"/>
    </row>
    <row r="24" spans="1:33" ht="15" thickBot="1" x14ac:dyDescent="0.35">
      <c r="A24" s="73"/>
      <c r="B24" s="63"/>
      <c r="C24" s="65"/>
      <c r="D24" s="134"/>
      <c r="E24" s="120"/>
      <c r="F24" s="124" t="str">
        <f t="shared" si="12"/>
        <v/>
      </c>
      <c r="G24" s="128" t="str">
        <f>IF(AND(C24="",D24=""),IF(AND(I24="",J24=""),"",IF(AND(C24="",D24=""),I24,"fout")),IF(AND(I24="",J24=""),C24,”fout”))</f>
        <v/>
      </c>
      <c r="H24" s="129" t="str">
        <f t="shared" si="18"/>
        <v/>
      </c>
      <c r="I24" s="66"/>
      <c r="J24" s="83"/>
      <c r="K24" s="157" t="str">
        <f t="shared" si="6"/>
        <v/>
      </c>
      <c r="L24" s="158" t="str">
        <f t="shared" si="1"/>
        <v/>
      </c>
      <c r="M24" s="158">
        <f t="shared" si="2"/>
        <v>0</v>
      </c>
      <c r="N24" s="159" t="str">
        <f t="shared" si="13"/>
        <v/>
      </c>
      <c r="O24" s="160" t="str">
        <f t="shared" si="14"/>
        <v/>
      </c>
      <c r="P24" s="161" t="str">
        <f t="shared" si="15"/>
        <v/>
      </c>
      <c r="Q24" s="160" t="str">
        <f t="shared" si="19"/>
        <v/>
      </c>
      <c r="R24" s="142" t="str">
        <f t="shared" si="7"/>
        <v/>
      </c>
      <c r="S24" s="143" t="str">
        <f t="shared" si="8"/>
        <v/>
      </c>
      <c r="T24" s="143" t="str">
        <f t="shared" si="9"/>
        <v/>
      </c>
      <c r="U24" s="162" t="str">
        <f t="shared" si="20"/>
        <v/>
      </c>
      <c r="V24" s="140" t="str">
        <f t="shared" si="10"/>
        <v/>
      </c>
      <c r="W24" s="160" t="str">
        <f t="shared" si="21"/>
        <v/>
      </c>
      <c r="X24" s="160" t="str">
        <f t="shared" si="22"/>
        <v/>
      </c>
      <c r="Y24" s="160" t="str">
        <f t="shared" si="16"/>
        <v/>
      </c>
      <c r="Z24" s="160" t="str">
        <f t="shared" si="23"/>
        <v/>
      </c>
      <c r="AA24" s="150" t="str">
        <f t="shared" si="24"/>
        <v/>
      </c>
      <c r="AB24" s="146">
        <f t="shared" si="4"/>
        <v>0</v>
      </c>
      <c r="AC24" s="151" t="str">
        <f t="shared" si="17"/>
        <v/>
      </c>
      <c r="AD24" s="148" t="str">
        <f t="shared" si="11"/>
        <v/>
      </c>
      <c r="AE24" s="59" t="str">
        <f t="shared" si="0"/>
        <v/>
      </c>
      <c r="AF24" s="59">
        <f t="shared" si="5"/>
        <v>0</v>
      </c>
      <c r="AG24" s="78"/>
    </row>
    <row r="25" spans="1:33" ht="15" thickBot="1" x14ac:dyDescent="0.35">
      <c r="A25" s="73"/>
      <c r="B25" s="63"/>
      <c r="C25" s="65"/>
      <c r="D25" s="134"/>
      <c r="E25" s="120"/>
      <c r="F25" s="124" t="str">
        <f t="shared" si="12"/>
        <v/>
      </c>
      <c r="G25" s="128" t="str">
        <f>IF(AND(C25="",D25=""),IF(AND(I25="",J25=""),"",IF(AND(C25="",D25=""),I25,"fout")),IF(AND(I25="",J25=""),C25,”fout”))</f>
        <v/>
      </c>
      <c r="H25" s="129" t="str">
        <f t="shared" si="18"/>
        <v/>
      </c>
      <c r="I25" s="66"/>
      <c r="J25" s="83"/>
      <c r="K25" s="137" t="str">
        <f t="shared" si="6"/>
        <v/>
      </c>
      <c r="L25" s="138" t="str">
        <f t="shared" si="1"/>
        <v/>
      </c>
      <c r="M25" s="138">
        <f t="shared" si="2"/>
        <v>0</v>
      </c>
      <c r="N25" s="139" t="str">
        <f t="shared" si="13"/>
        <v/>
      </c>
      <c r="O25" s="140" t="str">
        <f t="shared" si="14"/>
        <v/>
      </c>
      <c r="P25" s="141" t="str">
        <f t="shared" si="15"/>
        <v/>
      </c>
      <c r="Q25" s="140" t="str">
        <f t="shared" si="19"/>
        <v/>
      </c>
      <c r="R25" s="142" t="str">
        <f t="shared" si="7"/>
        <v/>
      </c>
      <c r="S25" s="143" t="str">
        <f t="shared" si="8"/>
        <v/>
      </c>
      <c r="T25" s="143" t="str">
        <f t="shared" si="9"/>
        <v/>
      </c>
      <c r="U25" s="144" t="str">
        <f t="shared" si="20"/>
        <v/>
      </c>
      <c r="V25" s="140" t="str">
        <f t="shared" si="10"/>
        <v/>
      </c>
      <c r="W25" s="140" t="str">
        <f t="shared" si="21"/>
        <v/>
      </c>
      <c r="X25" s="140" t="str">
        <f t="shared" si="22"/>
        <v/>
      </c>
      <c r="Y25" s="140" t="str">
        <f t="shared" si="16"/>
        <v/>
      </c>
      <c r="Z25" s="140" t="str">
        <f t="shared" si="23"/>
        <v/>
      </c>
      <c r="AA25" s="150" t="str">
        <f t="shared" si="24"/>
        <v/>
      </c>
      <c r="AB25" s="146">
        <f t="shared" si="4"/>
        <v>0</v>
      </c>
      <c r="AC25" s="151" t="str">
        <f t="shared" si="17"/>
        <v/>
      </c>
      <c r="AD25" s="148" t="str">
        <f t="shared" si="11"/>
        <v/>
      </c>
      <c r="AE25" s="59" t="str">
        <f t="shared" si="0"/>
        <v/>
      </c>
      <c r="AF25" s="59">
        <f t="shared" si="5"/>
        <v>0</v>
      </c>
      <c r="AG25" s="78"/>
    </row>
    <row r="26" spans="1:33" ht="15" thickBot="1" x14ac:dyDescent="0.35">
      <c r="A26" s="73"/>
      <c r="B26" s="63"/>
      <c r="C26" s="65"/>
      <c r="D26" s="134"/>
      <c r="E26" s="120"/>
      <c r="F26" s="124" t="str">
        <f t="shared" si="12"/>
        <v/>
      </c>
      <c r="G26" s="128" t="str">
        <f>IF(AND(C26="",D26=""),IF(AND(I26="",J26=""),"",IF(AND(C26="",D26=""),I26,"fout")),IF(AND(I26="",J26=""),C26,”fout”))</f>
        <v/>
      </c>
      <c r="H26" s="129" t="str">
        <f t="shared" si="18"/>
        <v/>
      </c>
      <c r="I26" s="66"/>
      <c r="J26" s="83"/>
      <c r="K26" s="157" t="str">
        <f t="shared" si="6"/>
        <v/>
      </c>
      <c r="L26" s="158" t="str">
        <f t="shared" si="1"/>
        <v/>
      </c>
      <c r="M26" s="158">
        <f t="shared" si="2"/>
        <v>0</v>
      </c>
      <c r="N26" s="159" t="str">
        <f t="shared" si="13"/>
        <v/>
      </c>
      <c r="O26" s="160" t="str">
        <f t="shared" si="14"/>
        <v/>
      </c>
      <c r="P26" s="161" t="str">
        <f t="shared" si="15"/>
        <v/>
      </c>
      <c r="Q26" s="160" t="str">
        <f t="shared" si="19"/>
        <v/>
      </c>
      <c r="R26" s="142" t="str">
        <f t="shared" si="7"/>
        <v/>
      </c>
      <c r="S26" s="143" t="str">
        <f t="shared" si="8"/>
        <v/>
      </c>
      <c r="T26" s="143" t="str">
        <f t="shared" si="9"/>
        <v/>
      </c>
      <c r="U26" s="162" t="str">
        <f t="shared" si="20"/>
        <v/>
      </c>
      <c r="V26" s="140" t="str">
        <f t="shared" si="10"/>
        <v/>
      </c>
      <c r="W26" s="160" t="str">
        <f t="shared" si="21"/>
        <v/>
      </c>
      <c r="X26" s="160" t="str">
        <f t="shared" si="22"/>
        <v/>
      </c>
      <c r="Y26" s="160" t="str">
        <f t="shared" si="16"/>
        <v/>
      </c>
      <c r="Z26" s="160" t="str">
        <f t="shared" si="23"/>
        <v/>
      </c>
      <c r="AA26" s="150" t="str">
        <f t="shared" si="24"/>
        <v/>
      </c>
      <c r="AB26" s="146">
        <f t="shared" si="4"/>
        <v>0</v>
      </c>
      <c r="AC26" s="151" t="str">
        <f t="shared" si="17"/>
        <v/>
      </c>
      <c r="AD26" s="148" t="str">
        <f t="shared" si="11"/>
        <v/>
      </c>
      <c r="AE26" s="59" t="str">
        <f t="shared" si="0"/>
        <v/>
      </c>
      <c r="AF26" s="59">
        <f t="shared" si="5"/>
        <v>0</v>
      </c>
      <c r="AG26" s="78"/>
    </row>
    <row r="27" spans="1:33" ht="15" thickBot="1" x14ac:dyDescent="0.35">
      <c r="A27" s="73"/>
      <c r="B27" s="63"/>
      <c r="C27" s="65"/>
      <c r="D27" s="134"/>
      <c r="E27" s="120"/>
      <c r="F27" s="124" t="str">
        <f t="shared" si="12"/>
        <v/>
      </c>
      <c r="G27" s="128" t="str">
        <f>IF(AND(C27="",D27=""),IF(AND(I27="",J27=""),"",IF(AND(C27="",D27=""),I27,"fout")),IF(AND(I27="",J27=""),C27,”fout”))</f>
        <v/>
      </c>
      <c r="H27" s="129" t="str">
        <f t="shared" si="18"/>
        <v/>
      </c>
      <c r="I27" s="66"/>
      <c r="J27" s="83"/>
      <c r="K27" s="137" t="str">
        <f t="shared" si="6"/>
        <v/>
      </c>
      <c r="L27" s="138" t="str">
        <f t="shared" si="1"/>
        <v/>
      </c>
      <c r="M27" s="138">
        <f t="shared" si="2"/>
        <v>0</v>
      </c>
      <c r="N27" s="139" t="str">
        <f t="shared" si="13"/>
        <v/>
      </c>
      <c r="O27" s="140" t="str">
        <f t="shared" si="14"/>
        <v/>
      </c>
      <c r="P27" s="141" t="str">
        <f t="shared" si="15"/>
        <v/>
      </c>
      <c r="Q27" s="140" t="str">
        <f t="shared" si="19"/>
        <v/>
      </c>
      <c r="R27" s="142" t="str">
        <f t="shared" si="7"/>
        <v/>
      </c>
      <c r="S27" s="143" t="str">
        <f t="shared" si="8"/>
        <v/>
      </c>
      <c r="T27" s="143" t="str">
        <f t="shared" si="9"/>
        <v/>
      </c>
      <c r="U27" s="144" t="str">
        <f t="shared" si="20"/>
        <v/>
      </c>
      <c r="V27" s="140" t="str">
        <f t="shared" si="10"/>
        <v/>
      </c>
      <c r="W27" s="140" t="str">
        <f t="shared" si="21"/>
        <v/>
      </c>
      <c r="X27" s="140" t="str">
        <f t="shared" si="22"/>
        <v/>
      </c>
      <c r="Y27" s="140" t="str">
        <f t="shared" si="16"/>
        <v/>
      </c>
      <c r="Z27" s="140" t="str">
        <f t="shared" si="23"/>
        <v/>
      </c>
      <c r="AA27" s="150" t="str">
        <f t="shared" si="24"/>
        <v/>
      </c>
      <c r="AB27" s="146">
        <f t="shared" si="4"/>
        <v>0</v>
      </c>
      <c r="AC27" s="151" t="str">
        <f t="shared" si="17"/>
        <v/>
      </c>
      <c r="AD27" s="148" t="str">
        <f t="shared" si="11"/>
        <v/>
      </c>
      <c r="AE27" s="59" t="str">
        <f t="shared" si="0"/>
        <v/>
      </c>
      <c r="AF27" s="59">
        <f t="shared" si="5"/>
        <v>0</v>
      </c>
      <c r="AG27" s="78"/>
    </row>
    <row r="28" spans="1:33" ht="15" thickBot="1" x14ac:dyDescent="0.35">
      <c r="A28" s="73"/>
      <c r="B28" s="63"/>
      <c r="C28" s="65"/>
      <c r="D28" s="134"/>
      <c r="E28" s="120"/>
      <c r="F28" s="124" t="str">
        <f t="shared" si="12"/>
        <v/>
      </c>
      <c r="G28" s="128" t="str">
        <f>IF(AND(C28="",D28=""),IF(AND(I28="",J28=""),"",IF(AND(C28="",D28=""),I28,"fout")),IF(AND(I28="",J28=""),C28,”fout”))</f>
        <v/>
      </c>
      <c r="H28" s="129" t="str">
        <f t="shared" si="18"/>
        <v/>
      </c>
      <c r="I28" s="66"/>
      <c r="J28" s="83"/>
      <c r="K28" s="157" t="str">
        <f t="shared" si="6"/>
        <v/>
      </c>
      <c r="L28" s="158" t="str">
        <f t="shared" si="1"/>
        <v/>
      </c>
      <c r="M28" s="158">
        <f t="shared" si="2"/>
        <v>0</v>
      </c>
      <c r="N28" s="159" t="str">
        <f t="shared" si="13"/>
        <v/>
      </c>
      <c r="O28" s="160" t="str">
        <f t="shared" si="14"/>
        <v/>
      </c>
      <c r="P28" s="161" t="str">
        <f t="shared" si="15"/>
        <v/>
      </c>
      <c r="Q28" s="160" t="str">
        <f t="shared" si="19"/>
        <v/>
      </c>
      <c r="R28" s="142" t="str">
        <f t="shared" si="7"/>
        <v/>
      </c>
      <c r="S28" s="143" t="str">
        <f t="shared" si="8"/>
        <v/>
      </c>
      <c r="T28" s="143" t="str">
        <f t="shared" si="9"/>
        <v/>
      </c>
      <c r="U28" s="162" t="str">
        <f t="shared" si="20"/>
        <v/>
      </c>
      <c r="V28" s="140" t="str">
        <f t="shared" si="10"/>
        <v/>
      </c>
      <c r="W28" s="160" t="str">
        <f t="shared" si="21"/>
        <v/>
      </c>
      <c r="X28" s="160" t="str">
        <f t="shared" si="22"/>
        <v/>
      </c>
      <c r="Y28" s="160" t="str">
        <f t="shared" si="16"/>
        <v/>
      </c>
      <c r="Z28" s="160" t="str">
        <f t="shared" si="23"/>
        <v/>
      </c>
      <c r="AA28" s="150" t="str">
        <f t="shared" si="24"/>
        <v/>
      </c>
      <c r="AB28" s="146">
        <f t="shared" si="4"/>
        <v>0</v>
      </c>
      <c r="AC28" s="151" t="str">
        <f t="shared" si="17"/>
        <v/>
      </c>
      <c r="AD28" s="148" t="str">
        <f t="shared" si="11"/>
        <v/>
      </c>
      <c r="AE28" s="59" t="str">
        <f t="shared" si="0"/>
        <v/>
      </c>
      <c r="AF28" s="59">
        <f t="shared" si="5"/>
        <v>0</v>
      </c>
      <c r="AG28" s="78"/>
    </row>
    <row r="29" spans="1:33" ht="15" thickBot="1" x14ac:dyDescent="0.35">
      <c r="A29" s="73"/>
      <c r="B29" s="63"/>
      <c r="C29" s="65"/>
      <c r="D29" s="134"/>
      <c r="E29" s="120"/>
      <c r="F29" s="124" t="str">
        <f t="shared" si="12"/>
        <v/>
      </c>
      <c r="G29" s="128" t="str">
        <f>IF(AND(C29="",D29=""),IF(AND(I29="",J29=""),"",IF(AND(C29="",D29=""),I29,"fout")),IF(AND(I29="",J29=""),C29,”fout”))</f>
        <v/>
      </c>
      <c r="H29" s="129" t="str">
        <f t="shared" si="18"/>
        <v/>
      </c>
      <c r="I29" s="66"/>
      <c r="J29" s="83"/>
      <c r="K29" s="137" t="str">
        <f t="shared" si="6"/>
        <v/>
      </c>
      <c r="L29" s="138" t="str">
        <f t="shared" si="1"/>
        <v/>
      </c>
      <c r="M29" s="138">
        <f t="shared" si="2"/>
        <v>0</v>
      </c>
      <c r="N29" s="139" t="str">
        <f t="shared" si="13"/>
        <v/>
      </c>
      <c r="O29" s="140" t="str">
        <f t="shared" si="14"/>
        <v/>
      </c>
      <c r="P29" s="141" t="str">
        <f t="shared" si="15"/>
        <v/>
      </c>
      <c r="Q29" s="140" t="str">
        <f t="shared" si="19"/>
        <v/>
      </c>
      <c r="R29" s="142" t="str">
        <f t="shared" si="7"/>
        <v/>
      </c>
      <c r="S29" s="143" t="str">
        <f t="shared" si="8"/>
        <v/>
      </c>
      <c r="T29" s="143" t="str">
        <f t="shared" si="9"/>
        <v/>
      </c>
      <c r="U29" s="144" t="str">
        <f t="shared" si="20"/>
        <v/>
      </c>
      <c r="V29" s="140" t="str">
        <f t="shared" si="10"/>
        <v/>
      </c>
      <c r="W29" s="140" t="str">
        <f t="shared" si="21"/>
        <v/>
      </c>
      <c r="X29" s="140" t="str">
        <f t="shared" si="22"/>
        <v/>
      </c>
      <c r="Y29" s="140" t="str">
        <f t="shared" si="16"/>
        <v/>
      </c>
      <c r="Z29" s="140" t="str">
        <f t="shared" si="23"/>
        <v/>
      </c>
      <c r="AA29" s="150" t="str">
        <f t="shared" si="24"/>
        <v/>
      </c>
      <c r="AB29" s="146">
        <f t="shared" si="4"/>
        <v>0</v>
      </c>
      <c r="AC29" s="151" t="str">
        <f t="shared" si="17"/>
        <v/>
      </c>
      <c r="AD29" s="148" t="str">
        <f t="shared" si="11"/>
        <v/>
      </c>
      <c r="AE29" s="59" t="str">
        <f t="shared" si="0"/>
        <v/>
      </c>
      <c r="AF29" s="59">
        <f t="shared" si="5"/>
        <v>0</v>
      </c>
      <c r="AG29" s="78"/>
    </row>
    <row r="30" spans="1:33" ht="15" thickBot="1" x14ac:dyDescent="0.35">
      <c r="A30" s="74"/>
      <c r="B30" s="63"/>
      <c r="C30" s="65"/>
      <c r="D30" s="134"/>
      <c r="E30" s="120"/>
      <c r="F30" s="124" t="str">
        <f t="shared" si="12"/>
        <v/>
      </c>
      <c r="G30" s="128" t="str">
        <f>IF(AND(C30="",D30=""),IF(AND(I30="",J30=""),"",IF(AND(C30="",D30=""),I30,"fout")),IF(AND(I30="",J30=""),C30,”fout”))</f>
        <v/>
      </c>
      <c r="H30" s="129" t="str">
        <f t="shared" si="18"/>
        <v/>
      </c>
      <c r="I30" s="66"/>
      <c r="J30" s="83"/>
      <c r="K30" s="157" t="str">
        <f t="shared" si="6"/>
        <v/>
      </c>
      <c r="L30" s="158" t="str">
        <f t="shared" si="1"/>
        <v/>
      </c>
      <c r="M30" s="158">
        <f t="shared" si="2"/>
        <v>0</v>
      </c>
      <c r="N30" s="159" t="str">
        <f t="shared" si="13"/>
        <v/>
      </c>
      <c r="O30" s="160" t="str">
        <f t="shared" si="14"/>
        <v/>
      </c>
      <c r="P30" s="161" t="str">
        <f t="shared" si="15"/>
        <v/>
      </c>
      <c r="Q30" s="160" t="str">
        <f t="shared" si="19"/>
        <v/>
      </c>
      <c r="R30" s="142" t="str">
        <f t="shared" si="7"/>
        <v/>
      </c>
      <c r="S30" s="143" t="str">
        <f t="shared" si="8"/>
        <v/>
      </c>
      <c r="T30" s="143" t="str">
        <f t="shared" si="9"/>
        <v/>
      </c>
      <c r="U30" s="162" t="str">
        <f t="shared" si="20"/>
        <v/>
      </c>
      <c r="V30" s="140" t="str">
        <f t="shared" si="10"/>
        <v/>
      </c>
      <c r="W30" s="160" t="str">
        <f t="shared" si="21"/>
        <v/>
      </c>
      <c r="X30" s="160" t="str">
        <f t="shared" si="22"/>
        <v/>
      </c>
      <c r="Y30" s="160" t="str">
        <f t="shared" si="16"/>
        <v/>
      </c>
      <c r="Z30" s="160" t="str">
        <f t="shared" si="23"/>
        <v/>
      </c>
      <c r="AA30" s="150" t="str">
        <f t="shared" si="24"/>
        <v/>
      </c>
      <c r="AB30" s="146">
        <f t="shared" si="4"/>
        <v>0</v>
      </c>
      <c r="AC30" s="151" t="str">
        <f t="shared" si="17"/>
        <v/>
      </c>
      <c r="AD30" s="148" t="str">
        <f t="shared" si="11"/>
        <v/>
      </c>
      <c r="AE30" s="59" t="str">
        <f t="shared" si="0"/>
        <v/>
      </c>
      <c r="AF30" s="59">
        <f t="shared" si="5"/>
        <v>0</v>
      </c>
      <c r="AG30" s="78"/>
    </row>
    <row r="31" spans="1:33" ht="15" thickBot="1" x14ac:dyDescent="0.35">
      <c r="A31" s="74"/>
      <c r="B31" s="63"/>
      <c r="C31" s="65"/>
      <c r="D31" s="134"/>
      <c r="E31" s="120"/>
      <c r="F31" s="124" t="str">
        <f t="shared" si="12"/>
        <v/>
      </c>
      <c r="G31" s="128" t="str">
        <f>IF(AND(C31="",D31=""),IF(AND(I31="",J31=""),"",IF(AND(C31="",D31=""),I31,"fout")),IF(AND(I31="",J31=""),C31,”fout”))</f>
        <v/>
      </c>
      <c r="H31" s="129" t="str">
        <f t="shared" si="18"/>
        <v/>
      </c>
      <c r="I31" s="66"/>
      <c r="J31" s="83"/>
      <c r="K31" s="137" t="str">
        <f t="shared" si="6"/>
        <v/>
      </c>
      <c r="L31" s="138" t="str">
        <f t="shared" si="1"/>
        <v/>
      </c>
      <c r="M31" s="138">
        <f t="shared" si="2"/>
        <v>0</v>
      </c>
      <c r="N31" s="139" t="str">
        <f t="shared" si="13"/>
        <v/>
      </c>
      <c r="O31" s="140" t="str">
        <f t="shared" si="14"/>
        <v/>
      </c>
      <c r="P31" s="141" t="str">
        <f t="shared" si="15"/>
        <v/>
      </c>
      <c r="Q31" s="140" t="str">
        <f t="shared" si="19"/>
        <v/>
      </c>
      <c r="R31" s="142" t="str">
        <f t="shared" si="7"/>
        <v/>
      </c>
      <c r="S31" s="143" t="str">
        <f t="shared" si="8"/>
        <v/>
      </c>
      <c r="T31" s="143" t="str">
        <f t="shared" si="9"/>
        <v/>
      </c>
      <c r="U31" s="144" t="str">
        <f t="shared" si="20"/>
        <v/>
      </c>
      <c r="V31" s="140" t="str">
        <f t="shared" si="10"/>
        <v/>
      </c>
      <c r="W31" s="140" t="str">
        <f t="shared" si="21"/>
        <v/>
      </c>
      <c r="X31" s="140" t="str">
        <f t="shared" si="22"/>
        <v/>
      </c>
      <c r="Y31" s="140" t="str">
        <f t="shared" si="16"/>
        <v/>
      </c>
      <c r="Z31" s="140" t="str">
        <f t="shared" si="23"/>
        <v/>
      </c>
      <c r="AA31" s="150" t="str">
        <f t="shared" si="24"/>
        <v/>
      </c>
      <c r="AB31" s="146">
        <f t="shared" si="4"/>
        <v>0</v>
      </c>
      <c r="AC31" s="151" t="str">
        <f t="shared" si="17"/>
        <v/>
      </c>
      <c r="AD31" s="148" t="str">
        <f t="shared" si="11"/>
        <v/>
      </c>
      <c r="AE31" s="59" t="str">
        <f t="shared" si="0"/>
        <v/>
      </c>
      <c r="AF31" s="59">
        <f t="shared" si="5"/>
        <v>0</v>
      </c>
      <c r="AG31" s="78"/>
    </row>
    <row r="32" spans="1:33" ht="15" thickBot="1" x14ac:dyDescent="0.35">
      <c r="A32" s="74"/>
      <c r="B32" s="63"/>
      <c r="C32" s="65"/>
      <c r="D32" s="134"/>
      <c r="E32" s="120"/>
      <c r="F32" s="124" t="str">
        <f t="shared" si="12"/>
        <v/>
      </c>
      <c r="G32" s="128" t="str">
        <f>IF(AND(C32="",D32=""),IF(AND(I32="",J32=""),"",IF(AND(C32="",D32=""),I32,"fout")),IF(AND(I32="",J32=""),C32,”fout”))</f>
        <v/>
      </c>
      <c r="H32" s="129" t="str">
        <f t="shared" si="18"/>
        <v/>
      </c>
      <c r="I32" s="66"/>
      <c r="J32" s="83"/>
      <c r="K32" s="157" t="str">
        <f t="shared" si="6"/>
        <v/>
      </c>
      <c r="L32" s="158" t="str">
        <f t="shared" si="1"/>
        <v/>
      </c>
      <c r="M32" s="158">
        <f t="shared" si="2"/>
        <v>0</v>
      </c>
      <c r="N32" s="159" t="str">
        <f t="shared" si="13"/>
        <v/>
      </c>
      <c r="O32" s="160" t="str">
        <f t="shared" si="14"/>
        <v/>
      </c>
      <c r="P32" s="161" t="str">
        <f t="shared" si="15"/>
        <v/>
      </c>
      <c r="Q32" s="160" t="str">
        <f t="shared" si="19"/>
        <v/>
      </c>
      <c r="R32" s="142" t="str">
        <f t="shared" si="7"/>
        <v/>
      </c>
      <c r="S32" s="143" t="str">
        <f t="shared" si="8"/>
        <v/>
      </c>
      <c r="T32" s="143" t="str">
        <f t="shared" si="9"/>
        <v/>
      </c>
      <c r="U32" s="162" t="str">
        <f t="shared" si="20"/>
        <v/>
      </c>
      <c r="V32" s="140" t="str">
        <f t="shared" si="10"/>
        <v/>
      </c>
      <c r="W32" s="160" t="str">
        <f t="shared" si="21"/>
        <v/>
      </c>
      <c r="X32" s="160" t="str">
        <f t="shared" si="22"/>
        <v/>
      </c>
      <c r="Y32" s="160" t="str">
        <f t="shared" si="16"/>
        <v/>
      </c>
      <c r="Z32" s="160" t="str">
        <f t="shared" si="23"/>
        <v/>
      </c>
      <c r="AA32" s="150" t="str">
        <f t="shared" si="24"/>
        <v/>
      </c>
      <c r="AB32" s="146">
        <f t="shared" si="4"/>
        <v>0</v>
      </c>
      <c r="AC32" s="151" t="str">
        <f t="shared" si="17"/>
        <v/>
      </c>
      <c r="AD32" s="148" t="str">
        <f t="shared" si="11"/>
        <v/>
      </c>
      <c r="AE32" s="59" t="str">
        <f t="shared" si="0"/>
        <v/>
      </c>
      <c r="AF32" s="59">
        <f t="shared" si="5"/>
        <v>0</v>
      </c>
      <c r="AG32" s="78"/>
    </row>
    <row r="33" spans="1:33" ht="15" thickBot="1" x14ac:dyDescent="0.35">
      <c r="A33" s="74"/>
      <c r="B33" s="63"/>
      <c r="C33" s="65"/>
      <c r="D33" s="134"/>
      <c r="E33" s="120"/>
      <c r="F33" s="124" t="str">
        <f t="shared" si="12"/>
        <v/>
      </c>
      <c r="G33" s="128" t="str">
        <f>IF(AND(C33="",D33=""),IF(AND(I33="",J33=""),"",IF(AND(C33="",D33=""),I33,"fout")),IF(AND(I33="",J33=""),C33,”fout”))</f>
        <v/>
      </c>
      <c r="H33" s="129" t="str">
        <f t="shared" si="18"/>
        <v/>
      </c>
      <c r="I33" s="66"/>
      <c r="J33" s="83"/>
      <c r="K33" s="137" t="str">
        <f t="shared" si="6"/>
        <v/>
      </c>
      <c r="L33" s="138" t="str">
        <f t="shared" si="1"/>
        <v/>
      </c>
      <c r="M33" s="138">
        <f t="shared" si="2"/>
        <v>0</v>
      </c>
      <c r="N33" s="139" t="str">
        <f t="shared" si="13"/>
        <v/>
      </c>
      <c r="O33" s="140" t="str">
        <f t="shared" si="14"/>
        <v/>
      </c>
      <c r="P33" s="141" t="str">
        <f t="shared" si="15"/>
        <v/>
      </c>
      <c r="Q33" s="140" t="str">
        <f t="shared" si="19"/>
        <v/>
      </c>
      <c r="R33" s="142" t="str">
        <f t="shared" si="7"/>
        <v/>
      </c>
      <c r="S33" s="143" t="str">
        <f t="shared" si="8"/>
        <v/>
      </c>
      <c r="T33" s="143" t="str">
        <f t="shared" si="9"/>
        <v/>
      </c>
      <c r="U33" s="144" t="str">
        <f t="shared" si="20"/>
        <v/>
      </c>
      <c r="V33" s="140" t="str">
        <f t="shared" si="10"/>
        <v/>
      </c>
      <c r="W33" s="140" t="str">
        <f t="shared" si="21"/>
        <v/>
      </c>
      <c r="X33" s="140" t="str">
        <f t="shared" si="22"/>
        <v/>
      </c>
      <c r="Y33" s="140" t="str">
        <f t="shared" si="16"/>
        <v/>
      </c>
      <c r="Z33" s="140" t="str">
        <f t="shared" si="23"/>
        <v/>
      </c>
      <c r="AA33" s="150" t="str">
        <f t="shared" si="24"/>
        <v/>
      </c>
      <c r="AB33" s="146">
        <f t="shared" si="4"/>
        <v>0</v>
      </c>
      <c r="AC33" s="151" t="str">
        <f t="shared" si="17"/>
        <v/>
      </c>
      <c r="AD33" s="148" t="str">
        <f t="shared" si="11"/>
        <v/>
      </c>
      <c r="AE33" s="59" t="str">
        <f t="shared" si="0"/>
        <v/>
      </c>
      <c r="AF33" s="59">
        <f t="shared" si="5"/>
        <v>0</v>
      </c>
      <c r="AG33" s="78"/>
    </row>
    <row r="34" spans="1:33" ht="15" thickBot="1" x14ac:dyDescent="0.35">
      <c r="A34" s="75"/>
      <c r="B34" s="64"/>
      <c r="C34" s="67"/>
      <c r="D34" s="135"/>
      <c r="E34" s="121"/>
      <c r="F34" s="125" t="str">
        <f t="shared" si="12"/>
        <v/>
      </c>
      <c r="G34" s="130" t="str">
        <f>IF(AND(C34="",D34=""),IF(AND(I34="",J34=""),"",IF(AND(C34="",D34=""),I34,"fout")),IF(AND(I34="",J34=""),C34,”fout”))</f>
        <v/>
      </c>
      <c r="H34" s="131" t="str">
        <f t="shared" si="18"/>
        <v/>
      </c>
      <c r="I34" s="68"/>
      <c r="J34" s="84"/>
      <c r="K34" s="137" t="str">
        <f t="shared" si="6"/>
        <v/>
      </c>
      <c r="L34" s="138" t="str">
        <f t="shared" si="1"/>
        <v/>
      </c>
      <c r="M34" s="138">
        <f t="shared" si="2"/>
        <v>0</v>
      </c>
      <c r="N34" s="139" t="str">
        <f t="shared" si="13"/>
        <v/>
      </c>
      <c r="O34" s="140" t="str">
        <f t="shared" si="14"/>
        <v/>
      </c>
      <c r="P34" s="141" t="str">
        <f t="shared" si="15"/>
        <v/>
      </c>
      <c r="Q34" s="140" t="str">
        <f t="shared" si="19"/>
        <v/>
      </c>
      <c r="R34" s="142" t="str">
        <f t="shared" si="7"/>
        <v/>
      </c>
      <c r="S34" s="143" t="str">
        <f t="shared" si="8"/>
        <v/>
      </c>
      <c r="T34" s="143" t="str">
        <f t="shared" si="9"/>
        <v/>
      </c>
      <c r="U34" s="144" t="str">
        <f t="shared" si="20"/>
        <v/>
      </c>
      <c r="V34" s="140" t="str">
        <f t="shared" si="10"/>
        <v/>
      </c>
      <c r="W34" s="140" t="str">
        <f t="shared" si="21"/>
        <v/>
      </c>
      <c r="X34" s="140" t="str">
        <f t="shared" si="22"/>
        <v/>
      </c>
      <c r="Y34" s="140" t="str">
        <f t="shared" si="16"/>
        <v/>
      </c>
      <c r="Z34" s="140" t="str">
        <f t="shared" si="23"/>
        <v/>
      </c>
      <c r="AA34" s="150" t="str">
        <f t="shared" si="24"/>
        <v/>
      </c>
      <c r="AB34" s="146">
        <f t="shared" si="4"/>
        <v>0</v>
      </c>
      <c r="AC34" s="163" t="str">
        <f t="shared" si="17"/>
        <v/>
      </c>
      <c r="AD34" s="164" t="str">
        <f t="shared" si="11"/>
        <v/>
      </c>
      <c r="AE34" s="60" t="str">
        <f t="shared" si="0"/>
        <v/>
      </c>
      <c r="AF34" s="60">
        <f t="shared" si="5"/>
        <v>0</v>
      </c>
      <c r="AG34" s="79"/>
    </row>
  </sheetData>
  <mergeCells count="8">
    <mergeCell ref="B4:C4"/>
    <mergeCell ref="C7:D7"/>
    <mergeCell ref="B2:C2"/>
    <mergeCell ref="B3:C3"/>
    <mergeCell ref="B1:AD1"/>
    <mergeCell ref="D2:J2"/>
    <mergeCell ref="D3:I3"/>
    <mergeCell ref="I7:J7"/>
  </mergeCells>
  <phoneticPr fontId="31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4"/>
  <sheetViews>
    <sheetView workbookViewId="0">
      <selection activeCell="C9" sqref="C9"/>
    </sheetView>
  </sheetViews>
  <sheetFormatPr defaultRowHeight="13.2" x14ac:dyDescent="0.25"/>
  <cols>
    <col min="1" max="1" width="2.6640625" style="61" customWidth="1"/>
    <col min="2" max="2" width="2.88671875" customWidth="1"/>
    <col min="3" max="3" width="11" style="103" customWidth="1"/>
    <col min="4" max="4" width="12" style="103" customWidth="1"/>
    <col min="5" max="5" width="13.109375" style="103" customWidth="1"/>
    <col min="6" max="6" width="12" style="103" hidden="1" customWidth="1"/>
    <col min="7" max="7" width="11.88671875" hidden="1" customWidth="1"/>
    <col min="8" max="8" width="11.109375" hidden="1" customWidth="1"/>
    <col min="9" max="9" width="12.109375" customWidth="1"/>
    <col min="10" max="10" width="12.33203125" customWidth="1"/>
    <col min="11" max="11" width="5.5546875" customWidth="1"/>
    <col min="12" max="13" width="8.88671875" hidden="1" customWidth="1"/>
    <col min="14" max="14" width="9" customWidth="1"/>
    <col min="15" max="15" width="6.33203125" customWidth="1"/>
    <col min="16" max="16" width="6.6640625" customWidth="1"/>
    <col min="17" max="18" width="8.88671875" hidden="1" customWidth="1"/>
    <col min="19" max="19" width="7.44140625" customWidth="1"/>
    <col min="20" max="20" width="8.88671875" hidden="1" customWidth="1"/>
    <col min="21" max="21" width="8.33203125" customWidth="1"/>
    <col min="22" max="23" width="8.88671875" hidden="1" customWidth="1"/>
    <col min="24" max="24" width="7.5546875" hidden="1" customWidth="1"/>
    <col min="25" max="25" width="5.88671875" hidden="1" customWidth="1"/>
    <col min="26" max="26" width="5.44140625" hidden="1" customWidth="1"/>
    <col min="27" max="27" width="10.33203125" customWidth="1"/>
    <col min="28" max="28" width="8.88671875" hidden="1" customWidth="1"/>
    <col min="29" max="29" width="0.109375" customWidth="1"/>
    <col min="30" max="30" width="19.5546875" customWidth="1"/>
    <col min="31" max="32" width="8.88671875" hidden="1" customWidth="1"/>
    <col min="33" max="33" width="3.88671875" customWidth="1"/>
  </cols>
  <sheetData>
    <row r="1" spans="1:40" ht="13.5" customHeight="1" thickBot="1" x14ac:dyDescent="0.35">
      <c r="A1" s="7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58"/>
      <c r="AF1" s="58"/>
      <c r="AG1" s="76"/>
    </row>
    <row r="2" spans="1:40" ht="13.8" thickBot="1" x14ac:dyDescent="0.3">
      <c r="A2" s="72"/>
      <c r="B2" s="179" t="s">
        <v>1</v>
      </c>
      <c r="C2" s="180"/>
      <c r="D2" s="181"/>
      <c r="E2" s="182"/>
      <c r="F2" s="182"/>
      <c r="G2" s="182"/>
      <c r="H2" s="182"/>
      <c r="I2" s="182"/>
      <c r="J2" s="183"/>
      <c r="K2" s="87"/>
      <c r="L2" s="87"/>
      <c r="M2" s="87"/>
      <c r="N2" s="87"/>
      <c r="O2" s="88"/>
      <c r="P2" s="88"/>
      <c r="Q2" s="89"/>
      <c r="R2" s="89"/>
      <c r="S2" s="90"/>
      <c r="T2" s="91"/>
      <c r="U2" s="91"/>
      <c r="V2" s="92"/>
      <c r="W2" s="93"/>
      <c r="X2" s="93"/>
      <c r="Y2" s="93"/>
      <c r="Z2" s="93"/>
      <c r="AA2" s="94"/>
      <c r="AB2" s="93"/>
      <c r="AC2" s="93"/>
      <c r="AD2" s="95"/>
      <c r="AE2" s="1"/>
      <c r="AF2" s="1"/>
      <c r="AG2" s="77"/>
    </row>
    <row r="3" spans="1:40" ht="13.8" thickBot="1" x14ac:dyDescent="0.3">
      <c r="A3" s="72"/>
      <c r="B3" s="174" t="s">
        <v>2</v>
      </c>
      <c r="C3" s="175"/>
      <c r="D3" s="181"/>
      <c r="E3" s="182"/>
      <c r="F3" s="182"/>
      <c r="G3" s="182"/>
      <c r="H3" s="182"/>
      <c r="I3" s="183"/>
      <c r="J3" s="69"/>
      <c r="K3" s="41"/>
      <c r="L3" s="41"/>
      <c r="M3" s="41"/>
      <c r="N3" s="41"/>
      <c r="O3" s="42"/>
      <c r="P3" s="42"/>
      <c r="Q3" s="35"/>
      <c r="R3" s="35"/>
      <c r="S3" s="34"/>
      <c r="T3" s="43"/>
      <c r="U3" s="43"/>
      <c r="V3" s="44"/>
      <c r="W3" s="45"/>
      <c r="X3" s="45"/>
      <c r="Y3" s="45"/>
      <c r="Z3" s="45"/>
      <c r="AA3" s="46"/>
      <c r="AB3" s="45"/>
      <c r="AC3" s="45"/>
      <c r="AD3" s="47"/>
      <c r="AE3" s="1"/>
      <c r="AF3" s="1"/>
      <c r="AG3" s="77"/>
    </row>
    <row r="4" spans="1:40" ht="13.8" thickBot="1" x14ac:dyDescent="0.3">
      <c r="A4" s="72"/>
      <c r="B4" s="170" t="s">
        <v>3</v>
      </c>
      <c r="C4" s="171"/>
      <c r="D4" s="86"/>
      <c r="E4" s="106"/>
      <c r="F4" s="106"/>
      <c r="G4" s="36"/>
      <c r="H4" s="36"/>
      <c r="I4" s="37"/>
      <c r="J4" s="70" t="str">
        <f>"/ "&amp;D4+1</f>
        <v>/ 1</v>
      </c>
      <c r="K4" s="15"/>
      <c r="L4" s="40"/>
      <c r="M4" s="36"/>
      <c r="N4" s="36"/>
      <c r="O4" s="36"/>
      <c r="P4" s="38"/>
      <c r="Q4" s="36"/>
      <c r="R4" s="39"/>
      <c r="S4" s="40"/>
      <c r="T4" s="40"/>
      <c r="U4" s="40"/>
      <c r="V4" s="40"/>
      <c r="W4" s="40"/>
      <c r="X4" s="40"/>
      <c r="Y4" s="40"/>
      <c r="Z4" s="40"/>
      <c r="AA4" s="48"/>
      <c r="AB4" s="40"/>
      <c r="AC4" s="40"/>
      <c r="AD4" s="49"/>
      <c r="AE4" s="2"/>
      <c r="AF4" s="3"/>
      <c r="AG4" s="78"/>
    </row>
    <row r="5" spans="1:40" ht="13.8" thickBot="1" x14ac:dyDescent="0.3">
      <c r="A5" s="72"/>
      <c r="B5" s="50"/>
      <c r="C5" s="51"/>
      <c r="D5" s="104"/>
      <c r="E5" s="104"/>
      <c r="F5" s="104"/>
      <c r="G5" s="52"/>
      <c r="H5" s="52"/>
      <c r="I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5"/>
      <c r="Z5" s="55"/>
      <c r="AA5" s="56"/>
      <c r="AB5" s="55"/>
      <c r="AC5" s="55"/>
      <c r="AD5" s="57"/>
      <c r="AE5" s="2"/>
      <c r="AF5" s="2"/>
      <c r="AG5" s="78"/>
    </row>
    <row r="6" spans="1:40" ht="13.8" thickBot="1" x14ac:dyDescent="0.3">
      <c r="A6" s="72"/>
      <c r="B6" s="21" t="s">
        <v>4</v>
      </c>
      <c r="C6" s="22"/>
      <c r="D6" s="22"/>
      <c r="E6" s="22"/>
      <c r="F6" s="22"/>
      <c r="G6" s="22"/>
      <c r="H6" s="22"/>
      <c r="I6" s="23"/>
      <c r="J6" s="24"/>
      <c r="K6" s="22"/>
      <c r="L6" s="22"/>
      <c r="M6" s="22"/>
      <c r="N6" s="25"/>
      <c r="O6" s="26"/>
      <c r="P6" s="26"/>
      <c r="Q6" s="26"/>
      <c r="R6" s="27"/>
      <c r="S6" s="28"/>
      <c r="T6" s="28"/>
      <c r="U6" s="28"/>
      <c r="V6" s="29"/>
      <c r="W6" s="30"/>
      <c r="X6" s="31"/>
      <c r="Y6" s="31"/>
      <c r="Z6" s="31"/>
      <c r="AA6" s="26"/>
      <c r="AB6" s="26"/>
      <c r="AC6" s="32"/>
      <c r="AD6" s="33"/>
      <c r="AE6" s="59"/>
      <c r="AF6" s="59"/>
      <c r="AG6" s="78"/>
    </row>
    <row r="7" spans="1:40" ht="13.8" thickBot="1" x14ac:dyDescent="0.3">
      <c r="A7" s="72"/>
      <c r="B7" s="136" t="s">
        <v>5</v>
      </c>
      <c r="C7" s="172" t="s">
        <v>6</v>
      </c>
      <c r="D7" s="173"/>
      <c r="E7" s="165" t="s">
        <v>31</v>
      </c>
      <c r="F7" s="107" t="s">
        <v>33</v>
      </c>
      <c r="G7" s="4"/>
      <c r="H7" s="4"/>
      <c r="I7" s="168" t="s">
        <v>35</v>
      </c>
      <c r="J7" s="169"/>
      <c r="K7" s="96" t="s">
        <v>7</v>
      </c>
      <c r="L7" s="18" t="s">
        <v>8</v>
      </c>
      <c r="M7" s="97" t="s">
        <v>9</v>
      </c>
      <c r="N7" s="96" t="s">
        <v>10</v>
      </c>
      <c r="O7" s="98" t="s">
        <v>11</v>
      </c>
      <c r="P7" s="99" t="s">
        <v>12</v>
      </c>
      <c r="Q7" s="5" t="s">
        <v>13</v>
      </c>
      <c r="R7" s="116" t="s">
        <v>14</v>
      </c>
      <c r="S7" s="16" t="s">
        <v>15</v>
      </c>
      <c r="T7" s="6" t="s">
        <v>16</v>
      </c>
      <c r="U7" s="13" t="s">
        <v>17</v>
      </c>
      <c r="V7" s="5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14" t="s">
        <v>23</v>
      </c>
      <c r="AB7" s="7" t="s">
        <v>24</v>
      </c>
      <c r="AC7" s="8" t="s">
        <v>25</v>
      </c>
      <c r="AD7" s="109" t="s">
        <v>36</v>
      </c>
      <c r="AE7" s="59" t="s">
        <v>26</v>
      </c>
      <c r="AF7" s="59"/>
      <c r="AG7" s="78"/>
    </row>
    <row r="8" spans="1:40" ht="14.4" thickTop="1" thickBot="1" x14ac:dyDescent="0.3">
      <c r="A8" s="72"/>
      <c r="B8" s="85"/>
      <c r="C8" s="102" t="s">
        <v>27</v>
      </c>
      <c r="D8" s="166">
        <v>0</v>
      </c>
      <c r="E8" s="108" t="s">
        <v>32</v>
      </c>
      <c r="F8" s="122" t="s">
        <v>34</v>
      </c>
      <c r="G8" s="17"/>
      <c r="H8" s="17"/>
      <c r="I8" s="80" t="s">
        <v>28</v>
      </c>
      <c r="J8" s="100" t="s">
        <v>29</v>
      </c>
      <c r="K8" s="110" t="s">
        <v>30</v>
      </c>
      <c r="L8" s="111"/>
      <c r="M8" s="111"/>
      <c r="N8" s="112"/>
      <c r="O8" s="113"/>
      <c r="P8" s="167">
        <v>0</v>
      </c>
      <c r="Q8" s="9"/>
      <c r="R8" s="10"/>
      <c r="S8" s="115">
        <f>SUM(S9:S34)+P8</f>
        <v>0</v>
      </c>
      <c r="T8" s="11"/>
      <c r="U8" s="11"/>
      <c r="V8" s="12"/>
      <c r="W8" s="19"/>
      <c r="X8" s="19">
        <f>IF(D8&lt;&gt;"",D8,Q8)</f>
        <v>0</v>
      </c>
      <c r="Y8" s="9"/>
      <c r="Z8" s="9"/>
      <c r="AA8" s="117">
        <f>IF(Z8&lt;&gt;"",X8+Z8,X8)</f>
        <v>0</v>
      </c>
      <c r="AB8" s="118">
        <f>IF(K8&lt;&gt;K9,IF(U8="ja",INDEX(data,MATCH(K8,schooljaren,0)-1,22),AA8),"")</f>
        <v>0</v>
      </c>
      <c r="AC8" s="20"/>
      <c r="AD8" s="114"/>
      <c r="AE8" s="59" t="str">
        <f t="shared" ref="AE8:AE34" si="0">IF(AD8&lt;&gt;"",IF(MONTH(AD8)&lt;9,YEAR(AD8)-1,YEAR(AD8)),"")</f>
        <v/>
      </c>
      <c r="AF8" s="59"/>
      <c r="AG8" s="78"/>
    </row>
    <row r="9" spans="1:40" ht="15" thickBot="1" x14ac:dyDescent="0.35">
      <c r="A9" s="73"/>
      <c r="B9" s="62"/>
      <c r="C9" s="132"/>
      <c r="D9" s="133"/>
      <c r="E9" s="119"/>
      <c r="F9" s="123" t="str">
        <f>IF(OR(E9&gt;145,E9&lt;20),"",N9*(1-INT(IF(E9&lt;25,E9+5,IF(E9&gt;74,75,E9+0))/25)/4))</f>
        <v/>
      </c>
      <c r="G9" s="126" t="str">
        <f>IF(AND(C9="",D9=""),IF(AND(I9="",J9=""),"",IF(AND(C9="",D9=""),I9,"fout")),IF(AND(I9="",J9=""),C9,”fout”))</f>
        <v/>
      </c>
      <c r="H9" s="127" t="str">
        <f>IF(AND($C9="",$D9=""),IF(AND($I9="",$J9=""),"",$I9-1),D9)</f>
        <v/>
      </c>
      <c r="I9" s="81"/>
      <c r="J9" s="82"/>
      <c r="K9" s="137" t="str">
        <f>+IF(AND(G9 &lt;&gt; "",H9 &lt;&gt; "")=TRUE,IF(AND(MONTH(G9) &gt; 8,MONTH(G9) &lt; 13 ) = TRUE,YEAR(G9),YEAR(G9)-1),"")</f>
        <v/>
      </c>
      <c r="L9" s="138" t="str">
        <f t="shared" ref="L9:L34" si="1">IF(K9=K8,IF(L8="volledig","volledig",""),IF(B9="x","volledig",""))</f>
        <v/>
      </c>
      <c r="M9" s="138">
        <f t="shared" ref="M9:M34" si="2">IF(AND(K9=schooljaar,I9&lt;&gt; "",J9&lt;&gt;"",S9&gt;0)=TRUE,  M8+1,IF(K9=schooljaar,M8,0))</f>
        <v>0</v>
      </c>
      <c r="N9" s="139" t="str">
        <f>IF(AND(G9&lt;&gt;"",H9&lt;&gt;"")=TRUE,H9-G9+1,"")</f>
        <v/>
      </c>
      <c r="O9" s="140" t="str">
        <f>IF(AND(G9&lt;&gt;"",H9&lt;&gt;"")=TRUE,IF(K9=K8,IF(U8="ja",0,IF(N9/10&lt;Y8,N9/10,Y8)),IF(N9&lt;=300,N9/10,30)),"")</f>
        <v/>
      </c>
      <c r="P9" s="141" t="str">
        <f>IF(AND(G9&lt;&gt;"",H9&lt;&gt;"")=TRUE,IF(N9/10&lt;&gt;O9,"X",""),"")</f>
        <v/>
      </c>
      <c r="Q9" s="140" t="str">
        <f>IF(AND(G9&lt;&gt;"",H9&lt;&gt;"")=TRUE,IF(K9=K8,IF(U8="ja",0,O9+AA8),IF(U8="ja",O9+AB8,O9+AA8)),"")</f>
        <v/>
      </c>
      <c r="R9" s="142" t="str">
        <f>IF(AND(I9="",J9="",F9&gt;0=TRUE),F9,IF(AND(I9&lt;&gt;"",J9&lt;&gt;"",F9=""=TRUE),IF(AND(I9&lt;&gt;"",J9&lt;&gt;"")=TRUE,J9-I9+1,"")))</f>
        <v/>
      </c>
      <c r="S9" s="143" t="str">
        <f>IF(R9=FALSE,"FOUT",IF(R9&lt;&gt;"",IF(Q9&lt;=R9,IF(K9=K8,IF(L9="volledig",IF(Q9&lt;(30-T8),IF(R9&lt;30-T8,R9,30-T8),INT(Q9)),INT(Q9)),IF(Q9&lt;30,IF(L9="volledig",IF(R9&gt;30,30,R9),INT(Q9)),INT(Q9))),R9),""))</f>
        <v/>
      </c>
      <c r="T9" s="143" t="str">
        <f>IF(AND(G9&lt;&gt;"",H9&lt;&gt;"")=TRUE,IF(K9=K8,IF(S9&lt;&gt;"",S9+T8,T8),IF(S9&lt;&gt;"",S9,0)),"")</f>
        <v/>
      </c>
      <c r="U9" s="144" t="str">
        <f>IF(AND(G9&lt;&gt;"",H9&lt;&gt;"")=TRUE,IF(K9=K8,IF(S9&lt;&gt;"",IF(U8="ja","ja",IF(S9&gt;Q9,"ja","")),U8),IF(AND(S9&lt;&gt;"",S9&gt;Q9)=TRUE,"ja","")),"")</f>
        <v/>
      </c>
      <c r="V9" s="140" t="str">
        <f>IF(OR(E9&lt;&gt;"",AND(I9&lt;&gt;"",J9&lt;&gt;""))=TRUE,IF(U9="ja","", IF(Q9-S9&lt;=0,"",Q9-S9 )),"")</f>
        <v/>
      </c>
      <c r="W9" s="140" t="str">
        <f>IF(V9&lt;&gt;"",IF(U9="ja","",S9/10+V9),"")</f>
        <v/>
      </c>
      <c r="X9" s="140" t="str">
        <f>IF(W9&lt;&gt;"",W9,Q9)</f>
        <v/>
      </c>
      <c r="Y9" s="140" t="str">
        <f>IF(AND(G9&lt;&gt;"",H9&lt;&gt;""),IF(U9&lt;&gt;"ja",IF(K9=K8,IF(R9&lt;&gt;"",Y8-O9-S9/10,Y8-O9),IF(R9&lt;&gt;"",30-O9-S9/10,30-O9)),""),"")</f>
        <v/>
      </c>
      <c r="Z9" s="140" t="str">
        <f>IF(AND(G9&lt;&gt;"",H9&lt;&gt;"")=TRUE,IF(Y9&lt;0,Y9,0),"")</f>
        <v/>
      </c>
      <c r="AA9" s="145" t="str">
        <f t="shared" ref="AA9:AA10" si="3">IF(U9="ja",0,IF(Z9&lt;&gt;"",X9+Z9,X9))</f>
        <v/>
      </c>
      <c r="AB9" s="146">
        <f t="shared" ref="AB9:AB34" si="4">IF(U9="ja",0,IF(K9&lt;&gt;K10,IF(U9="ja",INDEX(data,MATCH(K9,schooljaren,0)-1,22),AA9),0))</f>
        <v>0</v>
      </c>
      <c r="AC9" s="147" t="str">
        <f>IF(J9&lt;&gt;"",IF(AD9="",J9,AD9),"")</f>
        <v/>
      </c>
      <c r="AD9" s="148" t="str">
        <f>+IF(R9 &lt;&gt; "",IF(R9&gt;S9,G9+S9,""),"")</f>
        <v/>
      </c>
      <c r="AE9" s="59" t="str">
        <f t="shared" si="0"/>
        <v/>
      </c>
      <c r="AF9" s="59">
        <f t="shared" ref="AF9:AF34" si="5">IF(AND(K9=schooljaar,AD9&lt;&gt; "")=TRUE,  AF8+1,IF(K9=schooljaar,AF8,0))</f>
        <v>0</v>
      </c>
      <c r="AG9" s="78"/>
    </row>
    <row r="10" spans="1:40" ht="15" thickBot="1" x14ac:dyDescent="0.35">
      <c r="A10" s="73"/>
      <c r="B10" s="63"/>
      <c r="C10" s="65"/>
      <c r="D10" s="134"/>
      <c r="E10" s="120"/>
      <c r="F10" s="124" t="str">
        <f>IF(OR(E10&gt;145,E10&lt;20),"",N10*(1-INT(IF(E10&lt;25,E10+5,IF(E10&gt;74,75,E10+0))/25)/4))</f>
        <v/>
      </c>
      <c r="G10" s="128" t="str">
        <f>IF(AND(C10="",D10=""),IF(AND(I10="",J10=""),"",IF(AND(C10="",D10=""),I10,"fout")),IF(AND(I10="",J10=""),C10,”fout”))</f>
        <v/>
      </c>
      <c r="H10" s="129" t="str">
        <f>IF(AND($C10="",$D10=""),IF(AND($I10="",$J10=""),"",$I10-1),D10)</f>
        <v/>
      </c>
      <c r="I10" s="66"/>
      <c r="J10" s="83"/>
      <c r="K10" s="137" t="str">
        <f t="shared" ref="K10:K34" si="6">+IF(AND(G10 &lt;&gt; "",H10 &lt;&gt; "")=TRUE,IF(AND(MONTH(G10) &gt; 8,MONTH(G10) &lt; 13 ) = TRUE,YEAR(G10),YEAR(G10)-1),"")</f>
        <v/>
      </c>
      <c r="L10" s="138" t="str">
        <f>IF(K10=K9,IF(L9="volledig","volledig",""),IF(B10="x","volledig",""))</f>
        <v/>
      </c>
      <c r="M10" s="138">
        <f t="shared" si="2"/>
        <v>0</v>
      </c>
      <c r="N10" s="139" t="str">
        <f>IF(AND(G10&lt;&gt;"",H10&lt;&gt;"")=TRUE,H10-G10+1,"")</f>
        <v/>
      </c>
      <c r="O10" s="140" t="str">
        <f>IF(AND(G10&lt;&gt;"",H10&lt;&gt;"")=TRUE,IF(K10=K9,IF(U9="ja",0,IF(N10/10&lt;Y9,N10/10,Y9)),IF(N10&lt;=300,N10/10,30)),"")</f>
        <v/>
      </c>
      <c r="P10" s="141" t="str">
        <f>IF(AND(G10&lt;&gt;"",H10&lt;&gt;"")=TRUE,IF(N10/10&lt;&gt;O10,"X",""),"")</f>
        <v/>
      </c>
      <c r="Q10" s="140" t="str">
        <f>IF(AND(G10&lt;&gt;"",H10&lt;&gt;"")=TRUE,IF(K10=K9,IF(U9="ja",0,O10+AA9),IF(U9="ja",O10+AB9,O10+AA9)),"")</f>
        <v/>
      </c>
      <c r="R10" s="142" t="str">
        <f t="shared" ref="R10:R34" si="7">IF(AND(I10="",J10="",F10&gt;0=TRUE),F10,IF(AND(I10&lt;&gt;"",J10&lt;&gt;"",F10=""=TRUE),IF(AND(I10&lt;&gt;"",J10&lt;&gt;"")=TRUE,J10-I10+1,"")))</f>
        <v/>
      </c>
      <c r="S10" s="143" t="str">
        <f t="shared" ref="S10:S34" si="8">IF(R10=FALSE,"FOUT",IF(R10&lt;&gt;"",IF(Q10&lt;=R10,IF(K10=K9,IF(L10="volledig",IF(Q10&lt;(30-T9),IF(R10&lt;30-T9,R10,30-T9),INT(Q10)),INT(Q10)),IF(Q10&lt;30,IF(L10="volledig",IF(R10&gt;30,30,R10),INT(Q10)),INT(Q10))),R10),""))</f>
        <v/>
      </c>
      <c r="T10" s="143" t="str">
        <f t="shared" ref="T10:T34" si="9">IF(AND(G10&lt;&gt;"",H10&lt;&gt;"")=TRUE,IF(K10=K9,IF(S10&lt;&gt;"",S10+T9,T9),IF(S10&lt;&gt;"",S10,0)),"")</f>
        <v/>
      </c>
      <c r="U10" s="144" t="str">
        <f>IF(AND(G10&lt;&gt;"",H10&lt;&gt;"")=TRUE,IF(K10=K9,IF(S10&lt;&gt;"",IF(U9="ja","ja",IF(S10&gt;Q10,"ja","")),U9),IF(AND(S10&lt;&gt;"",S10&gt;Q10)=TRUE,"ja","")),"")</f>
        <v/>
      </c>
      <c r="V10" s="140" t="str">
        <f t="shared" ref="V10:V34" si="10">IF(OR(E10&lt;&gt;"",AND(I10&lt;&gt;"",J10&lt;&gt;""))=TRUE,IF(U10="ja","", IF(Q10-S10&lt;=0,"",Q10-S10 )),"")</f>
        <v/>
      </c>
      <c r="W10" s="149" t="str">
        <f>IF(V10&lt;&gt;"",IF(U10="ja","",S10/10+V10),"")</f>
        <v/>
      </c>
      <c r="X10" s="140" t="str">
        <f>IF(W10&lt;&gt;"",W10,Q10)</f>
        <v/>
      </c>
      <c r="Y10" s="140" t="str">
        <f>IF(AND(G10&lt;&gt;"",H10&lt;&gt;""),IF(U10&lt;&gt;"ja",IF(K10=K9,IF(R10&lt;&gt;"",Y9-O10-S10/10,Y9-O10),IF(R10&lt;&gt;"",30-O10-S10/10,30-O10)),""),"")</f>
        <v/>
      </c>
      <c r="Z10" s="140" t="str">
        <f>IF(AND(G10&lt;&gt;"",H10&lt;&gt;"")=TRUE,IF(Y10&lt;0,Y10,0),"")</f>
        <v/>
      </c>
      <c r="AA10" s="150" t="str">
        <f t="shared" si="3"/>
        <v/>
      </c>
      <c r="AB10" s="146">
        <f t="shared" si="4"/>
        <v>0</v>
      </c>
      <c r="AC10" s="151" t="str">
        <f>IF(J10&lt;&gt;"",IF(AD10="",J10,AD10),"")</f>
        <v/>
      </c>
      <c r="AD10" s="148" t="str">
        <f t="shared" ref="AD10:AD34" si="11">+IF(R10 &lt;&gt; "",IF(R10&gt;S10,G10+S10,""),"")</f>
        <v/>
      </c>
      <c r="AE10" s="59" t="str">
        <f t="shared" si="0"/>
        <v/>
      </c>
      <c r="AF10" s="59">
        <f t="shared" si="5"/>
        <v>0</v>
      </c>
      <c r="AG10" s="78"/>
    </row>
    <row r="11" spans="1:40" ht="15" thickBot="1" x14ac:dyDescent="0.35">
      <c r="A11" s="73"/>
      <c r="B11" s="63"/>
      <c r="C11" s="65"/>
      <c r="D11" s="134"/>
      <c r="E11" s="120"/>
      <c r="F11" s="124" t="str">
        <f t="shared" ref="F11:F34" si="12">IF(OR(E11&gt;145,E11&lt;20),"",N11*(1-INT(IF(E11&lt;25,E11+5,IF(E11&gt;74,75,E11+0))/25)/4))</f>
        <v/>
      </c>
      <c r="G11" s="128" t="str">
        <f>IF(AND(C11="",D11=""),IF(AND(I11="",J11=""),"",IF(AND(C11="",D11=""),I11,"fout")),IF(AND(I11="",J11=""),C11,”fout”))</f>
        <v/>
      </c>
      <c r="H11" s="129" t="str">
        <f>IF(AND($C11="",$D11=""),IF(AND($I11="",$J11=""),"",$I11-1),D11)</f>
        <v/>
      </c>
      <c r="I11" s="66"/>
      <c r="J11" s="83"/>
      <c r="K11" s="152" t="str">
        <f t="shared" si="6"/>
        <v/>
      </c>
      <c r="L11" s="153" t="str">
        <f>IF(K11=K10,IF(L10="volledig","volledig",""),IF(B11="x","volledig",""))</f>
        <v/>
      </c>
      <c r="M11" s="153">
        <f t="shared" si="2"/>
        <v>0</v>
      </c>
      <c r="N11" s="154" t="str">
        <f t="shared" ref="N11:N34" si="13">IF(AND(G11&lt;&gt;"",H11&lt;&gt;"")=TRUE,H11-G11+1,"")</f>
        <v/>
      </c>
      <c r="O11" s="149" t="str">
        <f t="shared" ref="O11:O34" si="14">IF(AND(G11&lt;&gt;"",H11&lt;&gt;"")=TRUE,IF(K11=K10,IF(U10="ja",0,IF(N11/10&lt;Y10,N11/10,Y10)),IF(N11&lt;=300,N11/10,30)),"")</f>
        <v/>
      </c>
      <c r="P11" s="155" t="str">
        <f t="shared" ref="P11:P34" si="15">IF(AND(G11&lt;&gt;"",H11&lt;&gt;"")=TRUE,IF(N11/10&lt;&gt;O11,"X",""),"")</f>
        <v/>
      </c>
      <c r="Q11" s="149" t="str">
        <f>IF(AND(G11&lt;&gt;"",H11&lt;&gt;"")=TRUE,IF(K11=K10,IF(U10="ja",0,O11+AA10),IF(U10="ja",O11+AB10,O11+AA10)),"")</f>
        <v/>
      </c>
      <c r="R11" s="142" t="str">
        <f t="shared" si="7"/>
        <v/>
      </c>
      <c r="S11" s="143" t="str">
        <f t="shared" si="8"/>
        <v/>
      </c>
      <c r="T11" s="143" t="str">
        <f t="shared" si="9"/>
        <v/>
      </c>
      <c r="U11" s="156" t="str">
        <f>IF(AND(G11&lt;&gt;"",H11&lt;&gt;"")=TRUE,IF(K11=K10,IF(S11&lt;&gt;"",IF(U10="ja","ja",IF(S11&gt;Q11,"ja","")),U10),IF(AND(S11&lt;&gt;"",S11&gt;Q11)=TRUE,"ja","")),"")</f>
        <v/>
      </c>
      <c r="V11" s="140" t="str">
        <f t="shared" si="10"/>
        <v/>
      </c>
      <c r="W11" s="149" t="str">
        <f>IF(V11&lt;&gt;"",IF(U11="ja","",S11/10+V11),"")</f>
        <v/>
      </c>
      <c r="X11" s="149" t="str">
        <f>IF(W11&lt;&gt;"",W11,Q11)</f>
        <v/>
      </c>
      <c r="Y11" s="149" t="str">
        <f t="shared" ref="Y11:Y34" si="16">IF(AND(G11&lt;&gt;"",H11&lt;&gt;""),IF(U11&lt;&gt;"ja",IF(K11=K10,IF(R11&lt;&gt;"",Y10-O11-S11/10,Y10-O11),IF(R11&lt;&gt;"",30-O11-S11/10,30-O11)),""),"")</f>
        <v/>
      </c>
      <c r="Z11" s="149" t="str">
        <f>IF(AND(G11&lt;&gt;"",H11&lt;&gt;"")=TRUE,IF(Y11&lt;0,Y11,0),"")</f>
        <v/>
      </c>
      <c r="AA11" s="150" t="str">
        <f>IF(U11="ja",0,IF(Z11&lt;&gt;"",X11+Z11,X11))</f>
        <v/>
      </c>
      <c r="AB11" s="146">
        <f t="shared" si="4"/>
        <v>0</v>
      </c>
      <c r="AC11" s="151" t="str">
        <f t="shared" ref="AC11:AC34" si="17">IF(J11&lt;&gt;"",IF(AD11="",J11,AD11),"")</f>
        <v/>
      </c>
      <c r="AD11" s="148" t="str">
        <f t="shared" si="11"/>
        <v/>
      </c>
      <c r="AE11" s="59" t="str">
        <f t="shared" si="0"/>
        <v/>
      </c>
      <c r="AF11" s="59">
        <f t="shared" si="5"/>
        <v>0</v>
      </c>
      <c r="AG11" s="78"/>
    </row>
    <row r="12" spans="1:40" ht="15" thickBot="1" x14ac:dyDescent="0.35">
      <c r="A12" s="73"/>
      <c r="B12" s="63"/>
      <c r="C12" s="65"/>
      <c r="D12" s="134"/>
      <c r="E12" s="120"/>
      <c r="F12" s="124" t="str">
        <f t="shared" si="12"/>
        <v/>
      </c>
      <c r="G12" s="128" t="str">
        <f>IF(AND(C12="",D12=""),IF(AND(I12="",J12=""),"",IF(AND(C12="",D12=""),I12,"fout")),IF(AND(I12="",J12=""),C12,”fout”))</f>
        <v/>
      </c>
      <c r="H12" s="129" t="str">
        <f t="shared" ref="H12:H34" si="18">IF(AND($C12="",$D12=""),IF(AND($I12="",$J12=""),"",$I12-1),D12)</f>
        <v/>
      </c>
      <c r="I12" s="66"/>
      <c r="J12" s="83"/>
      <c r="K12" s="157" t="str">
        <f t="shared" si="6"/>
        <v/>
      </c>
      <c r="L12" s="158" t="str">
        <f t="shared" si="1"/>
        <v/>
      </c>
      <c r="M12" s="158">
        <f t="shared" si="2"/>
        <v>0</v>
      </c>
      <c r="N12" s="159" t="str">
        <f t="shared" si="13"/>
        <v/>
      </c>
      <c r="O12" s="160" t="str">
        <f t="shared" si="14"/>
        <v/>
      </c>
      <c r="P12" s="161" t="str">
        <f t="shared" si="15"/>
        <v/>
      </c>
      <c r="Q12" s="160" t="str">
        <f t="shared" ref="Q12:Q34" si="19">IF(AND(G12&lt;&gt;"",H12&lt;&gt;"")=TRUE,IF(K12=K11,IF(U11="ja",0,O12+AA11),IF(U11="ja",O12+AB11,O12+AA11)),"")</f>
        <v/>
      </c>
      <c r="R12" s="142" t="str">
        <f t="shared" si="7"/>
        <v/>
      </c>
      <c r="S12" s="143" t="str">
        <f t="shared" si="8"/>
        <v/>
      </c>
      <c r="T12" s="143" t="str">
        <f t="shared" si="9"/>
        <v/>
      </c>
      <c r="U12" s="162" t="str">
        <f t="shared" ref="U12:U34" si="20">IF(AND(G12&lt;&gt;"",H12&lt;&gt;"")=TRUE,IF(K12=K11,IF(S12&lt;&gt;"",IF(U11="ja","ja",IF(S12&gt;Q12,"ja","")),U11),IF(AND(S12&lt;&gt;"",S12&gt;Q12)=TRUE,"ja","")),"")</f>
        <v/>
      </c>
      <c r="V12" s="140" t="str">
        <f t="shared" si="10"/>
        <v/>
      </c>
      <c r="W12" s="160" t="str">
        <f t="shared" ref="W12:W34" si="21">IF(V12&lt;&gt;"",IF(U12="ja","",S12/10+V12),"")</f>
        <v/>
      </c>
      <c r="X12" s="160" t="str">
        <f t="shared" ref="X12:X34" si="22">IF(W12&lt;&gt;"",W12,Q12)</f>
        <v/>
      </c>
      <c r="Y12" s="160" t="str">
        <f t="shared" si="16"/>
        <v/>
      </c>
      <c r="Z12" s="160" t="str">
        <f t="shared" ref="Z12:Z34" si="23">IF(AND(G12&lt;&gt;"",H12&lt;&gt;"")=TRUE,IF(Y12&lt;0,Y12,0),"")</f>
        <v/>
      </c>
      <c r="AA12" s="150" t="str">
        <f t="shared" ref="AA12:AA34" si="24">IF(U12="ja",0,IF(Z12&lt;&gt;"",X12+Z12,X12))</f>
        <v/>
      </c>
      <c r="AB12" s="146">
        <f t="shared" si="4"/>
        <v>0</v>
      </c>
      <c r="AC12" s="151" t="str">
        <f t="shared" si="17"/>
        <v/>
      </c>
      <c r="AD12" s="148" t="str">
        <f t="shared" si="11"/>
        <v/>
      </c>
      <c r="AE12" s="59" t="str">
        <f t="shared" si="0"/>
        <v/>
      </c>
      <c r="AF12" s="59">
        <f t="shared" si="5"/>
        <v>0</v>
      </c>
      <c r="AG12" s="78"/>
      <c r="AN12" s="105"/>
    </row>
    <row r="13" spans="1:40" ht="15" thickBot="1" x14ac:dyDescent="0.35">
      <c r="A13" s="73"/>
      <c r="B13" s="63"/>
      <c r="C13" s="65"/>
      <c r="D13" s="134"/>
      <c r="E13" s="120"/>
      <c r="F13" s="124" t="str">
        <f t="shared" si="12"/>
        <v/>
      </c>
      <c r="G13" s="128" t="str">
        <f>IF(AND(C13="",D13=""),IF(AND(I13="",J13=""),"",IF(AND(C13="",D13=""),I13,"fout")),IF(AND(I13="",J13=""),C13,”fout”))</f>
        <v/>
      </c>
      <c r="H13" s="129" t="str">
        <f t="shared" si="18"/>
        <v/>
      </c>
      <c r="I13" s="66"/>
      <c r="J13" s="83"/>
      <c r="K13" s="137" t="str">
        <f t="shared" si="6"/>
        <v/>
      </c>
      <c r="L13" s="138" t="str">
        <f t="shared" si="1"/>
        <v/>
      </c>
      <c r="M13" s="138">
        <f t="shared" si="2"/>
        <v>0</v>
      </c>
      <c r="N13" s="139" t="str">
        <f t="shared" si="13"/>
        <v/>
      </c>
      <c r="O13" s="140" t="str">
        <f t="shared" si="14"/>
        <v/>
      </c>
      <c r="P13" s="141" t="str">
        <f t="shared" si="15"/>
        <v/>
      </c>
      <c r="Q13" s="140" t="str">
        <f t="shared" si="19"/>
        <v/>
      </c>
      <c r="R13" s="142" t="str">
        <f t="shared" si="7"/>
        <v/>
      </c>
      <c r="S13" s="143" t="str">
        <f t="shared" si="8"/>
        <v/>
      </c>
      <c r="T13" s="143" t="str">
        <f t="shared" si="9"/>
        <v/>
      </c>
      <c r="U13" s="144" t="str">
        <f t="shared" si="20"/>
        <v/>
      </c>
      <c r="V13" s="140" t="str">
        <f t="shared" si="10"/>
        <v/>
      </c>
      <c r="W13" s="140" t="str">
        <f t="shared" si="21"/>
        <v/>
      </c>
      <c r="X13" s="140" t="str">
        <f t="shared" si="22"/>
        <v/>
      </c>
      <c r="Y13" s="140" t="str">
        <f t="shared" si="16"/>
        <v/>
      </c>
      <c r="Z13" s="140" t="str">
        <f t="shared" si="23"/>
        <v/>
      </c>
      <c r="AA13" s="150" t="str">
        <f t="shared" si="24"/>
        <v/>
      </c>
      <c r="AB13" s="146">
        <f t="shared" si="4"/>
        <v>0</v>
      </c>
      <c r="AC13" s="151" t="str">
        <f t="shared" si="17"/>
        <v/>
      </c>
      <c r="AD13" s="148" t="str">
        <f t="shared" si="11"/>
        <v/>
      </c>
      <c r="AE13" s="59" t="str">
        <f t="shared" si="0"/>
        <v/>
      </c>
      <c r="AF13" s="59">
        <f t="shared" si="5"/>
        <v>0</v>
      </c>
      <c r="AG13" s="78"/>
    </row>
    <row r="14" spans="1:40" ht="15" thickBot="1" x14ac:dyDescent="0.35">
      <c r="A14" s="73"/>
      <c r="B14" s="63"/>
      <c r="C14" s="65"/>
      <c r="D14" s="134"/>
      <c r="E14" s="120"/>
      <c r="F14" s="124" t="str">
        <f t="shared" si="12"/>
        <v/>
      </c>
      <c r="G14" s="128" t="str">
        <f>IF(AND(C14="",D14=""),IF(AND(I14="",J14=""),"",IF(AND(C14="",D14=""),I14,"fout")),IF(AND(I14="",J14=""),C14,”fout”))</f>
        <v/>
      </c>
      <c r="H14" s="129" t="str">
        <f t="shared" si="18"/>
        <v/>
      </c>
      <c r="I14" s="66"/>
      <c r="J14" s="83"/>
      <c r="K14" s="157" t="str">
        <f t="shared" si="6"/>
        <v/>
      </c>
      <c r="L14" s="158" t="str">
        <f t="shared" si="1"/>
        <v/>
      </c>
      <c r="M14" s="158">
        <f t="shared" si="2"/>
        <v>0</v>
      </c>
      <c r="N14" s="159" t="str">
        <f t="shared" si="13"/>
        <v/>
      </c>
      <c r="O14" s="160" t="str">
        <f t="shared" si="14"/>
        <v/>
      </c>
      <c r="P14" s="161" t="str">
        <f t="shared" si="15"/>
        <v/>
      </c>
      <c r="Q14" s="160" t="str">
        <f t="shared" si="19"/>
        <v/>
      </c>
      <c r="R14" s="142" t="str">
        <f t="shared" si="7"/>
        <v/>
      </c>
      <c r="S14" s="143" t="str">
        <f t="shared" si="8"/>
        <v/>
      </c>
      <c r="T14" s="143" t="str">
        <f t="shared" si="9"/>
        <v/>
      </c>
      <c r="U14" s="162" t="str">
        <f t="shared" si="20"/>
        <v/>
      </c>
      <c r="V14" s="140" t="str">
        <f t="shared" si="10"/>
        <v/>
      </c>
      <c r="W14" s="160" t="str">
        <f t="shared" si="21"/>
        <v/>
      </c>
      <c r="X14" s="160" t="str">
        <f t="shared" si="22"/>
        <v/>
      </c>
      <c r="Y14" s="160" t="str">
        <f t="shared" si="16"/>
        <v/>
      </c>
      <c r="Z14" s="160" t="str">
        <f t="shared" si="23"/>
        <v/>
      </c>
      <c r="AA14" s="150" t="str">
        <f t="shared" si="24"/>
        <v/>
      </c>
      <c r="AB14" s="146">
        <f t="shared" si="4"/>
        <v>0</v>
      </c>
      <c r="AC14" s="151" t="str">
        <f t="shared" si="17"/>
        <v/>
      </c>
      <c r="AD14" s="148" t="str">
        <f t="shared" si="11"/>
        <v/>
      </c>
      <c r="AE14" s="59" t="str">
        <f t="shared" si="0"/>
        <v/>
      </c>
      <c r="AF14" s="59">
        <f t="shared" si="5"/>
        <v>0</v>
      </c>
      <c r="AG14" s="78"/>
    </row>
    <row r="15" spans="1:40" ht="15" thickBot="1" x14ac:dyDescent="0.35">
      <c r="A15" s="73"/>
      <c r="B15" s="63"/>
      <c r="C15" s="65"/>
      <c r="D15" s="134"/>
      <c r="E15" s="120"/>
      <c r="F15" s="124" t="str">
        <f t="shared" si="12"/>
        <v/>
      </c>
      <c r="G15" s="128" t="str">
        <f>IF(AND(C15="",D15=""),IF(AND(I15="",J15=""),"",IF(AND(C15="",D15=""),I15,"fout")),IF(AND(I15="",J15=""),C15,”fout”))</f>
        <v/>
      </c>
      <c r="H15" s="129" t="str">
        <f t="shared" si="18"/>
        <v/>
      </c>
      <c r="I15" s="66"/>
      <c r="J15" s="83"/>
      <c r="K15" s="137" t="str">
        <f t="shared" si="6"/>
        <v/>
      </c>
      <c r="L15" s="138" t="str">
        <f t="shared" si="1"/>
        <v/>
      </c>
      <c r="M15" s="138">
        <f t="shared" si="2"/>
        <v>0</v>
      </c>
      <c r="N15" s="139" t="str">
        <f t="shared" si="13"/>
        <v/>
      </c>
      <c r="O15" s="140" t="str">
        <f t="shared" si="14"/>
        <v/>
      </c>
      <c r="P15" s="141" t="str">
        <f t="shared" si="15"/>
        <v/>
      </c>
      <c r="Q15" s="140" t="str">
        <f t="shared" si="19"/>
        <v/>
      </c>
      <c r="R15" s="142" t="str">
        <f t="shared" si="7"/>
        <v/>
      </c>
      <c r="S15" s="143" t="str">
        <f t="shared" si="8"/>
        <v/>
      </c>
      <c r="T15" s="143" t="str">
        <f t="shared" si="9"/>
        <v/>
      </c>
      <c r="U15" s="144" t="str">
        <f t="shared" si="20"/>
        <v/>
      </c>
      <c r="V15" s="140" t="str">
        <f t="shared" si="10"/>
        <v/>
      </c>
      <c r="W15" s="140" t="str">
        <f t="shared" si="21"/>
        <v/>
      </c>
      <c r="X15" s="140" t="str">
        <f t="shared" si="22"/>
        <v/>
      </c>
      <c r="Y15" s="140" t="str">
        <f t="shared" si="16"/>
        <v/>
      </c>
      <c r="Z15" s="140" t="str">
        <f t="shared" si="23"/>
        <v/>
      </c>
      <c r="AA15" s="150" t="str">
        <f t="shared" si="24"/>
        <v/>
      </c>
      <c r="AB15" s="146">
        <f t="shared" si="4"/>
        <v>0</v>
      </c>
      <c r="AC15" s="151" t="str">
        <f t="shared" si="17"/>
        <v/>
      </c>
      <c r="AD15" s="148" t="str">
        <f t="shared" si="11"/>
        <v/>
      </c>
      <c r="AE15" s="59" t="str">
        <f t="shared" si="0"/>
        <v/>
      </c>
      <c r="AF15" s="59">
        <f t="shared" si="5"/>
        <v>0</v>
      </c>
      <c r="AG15" s="78"/>
    </row>
    <row r="16" spans="1:40" ht="15" thickBot="1" x14ac:dyDescent="0.35">
      <c r="A16" s="73"/>
      <c r="B16" s="63"/>
      <c r="C16" s="65"/>
      <c r="D16" s="134"/>
      <c r="E16" s="120"/>
      <c r="F16" s="124" t="str">
        <f t="shared" si="12"/>
        <v/>
      </c>
      <c r="G16" s="128" t="str">
        <f>IF(AND(C16="",D16=""),IF(AND(I16="",J16=""),"",IF(AND(C16="",D16=""),I16,"fout")),IF(AND(I16="",J16=""),C16,”fout”))</f>
        <v/>
      </c>
      <c r="H16" s="129" t="str">
        <f t="shared" si="18"/>
        <v/>
      </c>
      <c r="I16" s="66"/>
      <c r="J16" s="83"/>
      <c r="K16" s="157" t="str">
        <f t="shared" si="6"/>
        <v/>
      </c>
      <c r="L16" s="158" t="str">
        <f t="shared" si="1"/>
        <v/>
      </c>
      <c r="M16" s="158">
        <f t="shared" si="2"/>
        <v>0</v>
      </c>
      <c r="N16" s="159" t="str">
        <f t="shared" si="13"/>
        <v/>
      </c>
      <c r="O16" s="160" t="str">
        <f t="shared" si="14"/>
        <v/>
      </c>
      <c r="P16" s="161" t="str">
        <f t="shared" si="15"/>
        <v/>
      </c>
      <c r="Q16" s="160" t="str">
        <f t="shared" si="19"/>
        <v/>
      </c>
      <c r="R16" s="142" t="str">
        <f t="shared" si="7"/>
        <v/>
      </c>
      <c r="S16" s="143" t="str">
        <f t="shared" si="8"/>
        <v/>
      </c>
      <c r="T16" s="143" t="str">
        <f t="shared" si="9"/>
        <v/>
      </c>
      <c r="U16" s="162" t="str">
        <f t="shared" si="20"/>
        <v/>
      </c>
      <c r="V16" s="140" t="str">
        <f t="shared" si="10"/>
        <v/>
      </c>
      <c r="W16" s="160" t="str">
        <f t="shared" si="21"/>
        <v/>
      </c>
      <c r="X16" s="160" t="str">
        <f t="shared" si="22"/>
        <v/>
      </c>
      <c r="Y16" s="160" t="str">
        <f t="shared" si="16"/>
        <v/>
      </c>
      <c r="Z16" s="160" t="str">
        <f t="shared" si="23"/>
        <v/>
      </c>
      <c r="AA16" s="150" t="str">
        <f t="shared" si="24"/>
        <v/>
      </c>
      <c r="AB16" s="146">
        <f t="shared" si="4"/>
        <v>0</v>
      </c>
      <c r="AC16" s="151" t="str">
        <f t="shared" si="17"/>
        <v/>
      </c>
      <c r="AD16" s="148" t="str">
        <f t="shared" si="11"/>
        <v/>
      </c>
      <c r="AE16" s="59" t="str">
        <f t="shared" si="0"/>
        <v/>
      </c>
      <c r="AF16" s="59">
        <f t="shared" si="5"/>
        <v>0</v>
      </c>
      <c r="AG16" s="78"/>
    </row>
    <row r="17" spans="1:33" ht="15" thickBot="1" x14ac:dyDescent="0.35">
      <c r="A17" s="73"/>
      <c r="B17" s="63"/>
      <c r="C17" s="65"/>
      <c r="D17" s="134"/>
      <c r="E17" s="120"/>
      <c r="F17" s="124" t="str">
        <f t="shared" si="12"/>
        <v/>
      </c>
      <c r="G17" s="128" t="str">
        <f>IF(AND(C17="",D17=""),IF(AND(I17="",J17=""),"",IF(AND(C17="",D17=""),I17,"fout")),IF(AND(I17="",J17=""),C17,”fout”))</f>
        <v/>
      </c>
      <c r="H17" s="129" t="str">
        <f t="shared" si="18"/>
        <v/>
      </c>
      <c r="I17" s="66"/>
      <c r="J17" s="83"/>
      <c r="K17" s="137" t="str">
        <f t="shared" si="6"/>
        <v/>
      </c>
      <c r="L17" s="138" t="str">
        <f t="shared" si="1"/>
        <v/>
      </c>
      <c r="M17" s="138">
        <f t="shared" si="2"/>
        <v>0</v>
      </c>
      <c r="N17" s="139" t="str">
        <f t="shared" si="13"/>
        <v/>
      </c>
      <c r="O17" s="140" t="str">
        <f t="shared" si="14"/>
        <v/>
      </c>
      <c r="P17" s="141" t="str">
        <f t="shared" si="15"/>
        <v/>
      </c>
      <c r="Q17" s="140" t="str">
        <f t="shared" si="19"/>
        <v/>
      </c>
      <c r="R17" s="142" t="str">
        <f t="shared" si="7"/>
        <v/>
      </c>
      <c r="S17" s="143" t="str">
        <f t="shared" si="8"/>
        <v/>
      </c>
      <c r="T17" s="143" t="str">
        <f t="shared" si="9"/>
        <v/>
      </c>
      <c r="U17" s="144" t="str">
        <f t="shared" si="20"/>
        <v/>
      </c>
      <c r="V17" s="140" t="str">
        <f t="shared" si="10"/>
        <v/>
      </c>
      <c r="W17" s="140" t="str">
        <f t="shared" si="21"/>
        <v/>
      </c>
      <c r="X17" s="140" t="str">
        <f t="shared" si="22"/>
        <v/>
      </c>
      <c r="Y17" s="140" t="str">
        <f t="shared" si="16"/>
        <v/>
      </c>
      <c r="Z17" s="140" t="str">
        <f t="shared" si="23"/>
        <v/>
      </c>
      <c r="AA17" s="150" t="str">
        <f t="shared" si="24"/>
        <v/>
      </c>
      <c r="AB17" s="146">
        <f t="shared" si="4"/>
        <v>0</v>
      </c>
      <c r="AC17" s="151" t="str">
        <f t="shared" si="17"/>
        <v/>
      </c>
      <c r="AD17" s="148" t="str">
        <f t="shared" si="11"/>
        <v/>
      </c>
      <c r="AE17" s="59" t="str">
        <f t="shared" si="0"/>
        <v/>
      </c>
      <c r="AF17" s="59">
        <f t="shared" si="5"/>
        <v>0</v>
      </c>
      <c r="AG17" s="78"/>
    </row>
    <row r="18" spans="1:33" ht="15" thickBot="1" x14ac:dyDescent="0.35">
      <c r="A18" s="73"/>
      <c r="B18" s="63"/>
      <c r="C18" s="65"/>
      <c r="D18" s="134"/>
      <c r="E18" s="120"/>
      <c r="F18" s="124" t="str">
        <f t="shared" si="12"/>
        <v/>
      </c>
      <c r="G18" s="128" t="str">
        <f>IF(AND(C18="",D18=""),IF(AND(I18="",J18=""),"",IF(AND(C18="",D18=""),I18,"fout")),IF(AND(I18="",J18=""),C18,”fout”))</f>
        <v/>
      </c>
      <c r="H18" s="129" t="str">
        <f t="shared" si="18"/>
        <v/>
      </c>
      <c r="I18" s="66"/>
      <c r="J18" s="83"/>
      <c r="K18" s="157" t="str">
        <f t="shared" si="6"/>
        <v/>
      </c>
      <c r="L18" s="158" t="str">
        <f t="shared" si="1"/>
        <v/>
      </c>
      <c r="M18" s="158">
        <f t="shared" si="2"/>
        <v>0</v>
      </c>
      <c r="N18" s="159" t="str">
        <f t="shared" si="13"/>
        <v/>
      </c>
      <c r="O18" s="160" t="str">
        <f t="shared" si="14"/>
        <v/>
      </c>
      <c r="P18" s="161" t="str">
        <f t="shared" si="15"/>
        <v/>
      </c>
      <c r="Q18" s="160" t="str">
        <f t="shared" si="19"/>
        <v/>
      </c>
      <c r="R18" s="142" t="str">
        <f t="shared" si="7"/>
        <v/>
      </c>
      <c r="S18" s="143" t="str">
        <f t="shared" si="8"/>
        <v/>
      </c>
      <c r="T18" s="143" t="str">
        <f t="shared" si="9"/>
        <v/>
      </c>
      <c r="U18" s="162" t="str">
        <f t="shared" si="20"/>
        <v/>
      </c>
      <c r="V18" s="140" t="str">
        <f t="shared" si="10"/>
        <v/>
      </c>
      <c r="W18" s="160" t="str">
        <f t="shared" si="21"/>
        <v/>
      </c>
      <c r="X18" s="160" t="str">
        <f t="shared" si="22"/>
        <v/>
      </c>
      <c r="Y18" s="160" t="str">
        <f t="shared" si="16"/>
        <v/>
      </c>
      <c r="Z18" s="160" t="str">
        <f t="shared" si="23"/>
        <v/>
      </c>
      <c r="AA18" s="150" t="str">
        <f t="shared" si="24"/>
        <v/>
      </c>
      <c r="AB18" s="146">
        <f t="shared" si="4"/>
        <v>0</v>
      </c>
      <c r="AC18" s="151" t="str">
        <f t="shared" si="17"/>
        <v/>
      </c>
      <c r="AD18" s="148" t="str">
        <f t="shared" si="11"/>
        <v/>
      </c>
      <c r="AE18" s="59" t="str">
        <f t="shared" si="0"/>
        <v/>
      </c>
      <c r="AF18" s="59">
        <f t="shared" si="5"/>
        <v>0</v>
      </c>
      <c r="AG18" s="78"/>
    </row>
    <row r="19" spans="1:33" ht="15" thickBot="1" x14ac:dyDescent="0.35">
      <c r="A19" s="73"/>
      <c r="B19" s="63"/>
      <c r="C19" s="65"/>
      <c r="D19" s="134"/>
      <c r="E19" s="120"/>
      <c r="F19" s="124" t="str">
        <f t="shared" si="12"/>
        <v/>
      </c>
      <c r="G19" s="128" t="str">
        <f>IF(AND(C19="",D19=""),IF(AND(I19="",J19=""),"",IF(AND(C19="",D19=""),I19,"fout")),IF(AND(I19="",J19=""),C19,”fout”))</f>
        <v/>
      </c>
      <c r="H19" s="129" t="str">
        <f t="shared" si="18"/>
        <v/>
      </c>
      <c r="I19" s="66"/>
      <c r="J19" s="83"/>
      <c r="K19" s="137" t="str">
        <f t="shared" si="6"/>
        <v/>
      </c>
      <c r="L19" s="138" t="str">
        <f t="shared" si="1"/>
        <v/>
      </c>
      <c r="M19" s="138">
        <f t="shared" si="2"/>
        <v>0</v>
      </c>
      <c r="N19" s="139" t="str">
        <f t="shared" si="13"/>
        <v/>
      </c>
      <c r="O19" s="140" t="str">
        <f t="shared" si="14"/>
        <v/>
      </c>
      <c r="P19" s="141" t="str">
        <f t="shared" si="15"/>
        <v/>
      </c>
      <c r="Q19" s="140" t="str">
        <f t="shared" si="19"/>
        <v/>
      </c>
      <c r="R19" s="142" t="str">
        <f t="shared" si="7"/>
        <v/>
      </c>
      <c r="S19" s="143" t="str">
        <f t="shared" si="8"/>
        <v/>
      </c>
      <c r="T19" s="143" t="str">
        <f t="shared" si="9"/>
        <v/>
      </c>
      <c r="U19" s="144" t="str">
        <f t="shared" si="20"/>
        <v/>
      </c>
      <c r="V19" s="140" t="str">
        <f t="shared" si="10"/>
        <v/>
      </c>
      <c r="W19" s="140" t="str">
        <f t="shared" si="21"/>
        <v/>
      </c>
      <c r="X19" s="140" t="str">
        <f t="shared" si="22"/>
        <v/>
      </c>
      <c r="Y19" s="140" t="str">
        <f t="shared" si="16"/>
        <v/>
      </c>
      <c r="Z19" s="140" t="str">
        <f t="shared" si="23"/>
        <v/>
      </c>
      <c r="AA19" s="150" t="str">
        <f t="shared" si="24"/>
        <v/>
      </c>
      <c r="AB19" s="146">
        <f t="shared" si="4"/>
        <v>0</v>
      </c>
      <c r="AC19" s="151" t="str">
        <f t="shared" si="17"/>
        <v/>
      </c>
      <c r="AD19" s="148" t="str">
        <f t="shared" si="11"/>
        <v/>
      </c>
      <c r="AE19" s="59" t="str">
        <f t="shared" si="0"/>
        <v/>
      </c>
      <c r="AF19" s="59">
        <f t="shared" si="5"/>
        <v>0</v>
      </c>
      <c r="AG19" s="78"/>
    </row>
    <row r="20" spans="1:33" ht="15" thickBot="1" x14ac:dyDescent="0.35">
      <c r="A20" s="73"/>
      <c r="B20" s="63"/>
      <c r="C20" s="65"/>
      <c r="D20" s="134"/>
      <c r="E20" s="120"/>
      <c r="F20" s="124" t="str">
        <f t="shared" si="12"/>
        <v/>
      </c>
      <c r="G20" s="128" t="str">
        <f>IF(AND(C20="",D20=""),IF(AND(I20="",J20=""),"",IF(AND(C20="",D20=""),I20,"fout")),IF(AND(I20="",J20=""),C20,”fout”))</f>
        <v/>
      </c>
      <c r="H20" s="129" t="str">
        <f t="shared" si="18"/>
        <v/>
      </c>
      <c r="I20" s="66"/>
      <c r="J20" s="83"/>
      <c r="K20" s="157" t="str">
        <f t="shared" si="6"/>
        <v/>
      </c>
      <c r="L20" s="158" t="str">
        <f t="shared" si="1"/>
        <v/>
      </c>
      <c r="M20" s="158">
        <f t="shared" si="2"/>
        <v>0</v>
      </c>
      <c r="N20" s="159" t="str">
        <f t="shared" si="13"/>
        <v/>
      </c>
      <c r="O20" s="160" t="str">
        <f t="shared" si="14"/>
        <v/>
      </c>
      <c r="P20" s="161" t="str">
        <f t="shared" si="15"/>
        <v/>
      </c>
      <c r="Q20" s="160" t="str">
        <f t="shared" si="19"/>
        <v/>
      </c>
      <c r="R20" s="142" t="str">
        <f t="shared" si="7"/>
        <v/>
      </c>
      <c r="S20" s="143" t="str">
        <f t="shared" si="8"/>
        <v/>
      </c>
      <c r="T20" s="143" t="str">
        <f t="shared" si="9"/>
        <v/>
      </c>
      <c r="U20" s="162" t="str">
        <f t="shared" si="20"/>
        <v/>
      </c>
      <c r="V20" s="140" t="str">
        <f t="shared" si="10"/>
        <v/>
      </c>
      <c r="W20" s="160" t="str">
        <f t="shared" si="21"/>
        <v/>
      </c>
      <c r="X20" s="160" t="str">
        <f t="shared" si="22"/>
        <v/>
      </c>
      <c r="Y20" s="160" t="str">
        <f t="shared" si="16"/>
        <v/>
      </c>
      <c r="Z20" s="160" t="str">
        <f t="shared" si="23"/>
        <v/>
      </c>
      <c r="AA20" s="150" t="str">
        <f t="shared" si="24"/>
        <v/>
      </c>
      <c r="AB20" s="146">
        <f t="shared" si="4"/>
        <v>0</v>
      </c>
      <c r="AC20" s="151" t="str">
        <f t="shared" si="17"/>
        <v/>
      </c>
      <c r="AD20" s="148" t="str">
        <f t="shared" si="11"/>
        <v/>
      </c>
      <c r="AE20" s="59" t="str">
        <f t="shared" si="0"/>
        <v/>
      </c>
      <c r="AF20" s="59">
        <f t="shared" si="5"/>
        <v>0</v>
      </c>
      <c r="AG20" s="78"/>
    </row>
    <row r="21" spans="1:33" ht="15" thickBot="1" x14ac:dyDescent="0.35">
      <c r="A21" s="73"/>
      <c r="B21" s="63"/>
      <c r="C21" s="65"/>
      <c r="D21" s="134"/>
      <c r="E21" s="120"/>
      <c r="F21" s="124" t="str">
        <f t="shared" si="12"/>
        <v/>
      </c>
      <c r="G21" s="128" t="str">
        <f>IF(AND(C21="",D21=""),IF(AND(I21="",J21=""),"",IF(AND(C21="",D21=""),I21,"fout")),IF(AND(I21="",J21=""),C21,”fout”))</f>
        <v/>
      </c>
      <c r="H21" s="129" t="str">
        <f t="shared" si="18"/>
        <v/>
      </c>
      <c r="I21" s="66"/>
      <c r="J21" s="83"/>
      <c r="K21" s="137" t="str">
        <f t="shared" si="6"/>
        <v/>
      </c>
      <c r="L21" s="138" t="str">
        <f t="shared" si="1"/>
        <v/>
      </c>
      <c r="M21" s="138">
        <f t="shared" si="2"/>
        <v>0</v>
      </c>
      <c r="N21" s="139" t="str">
        <f t="shared" si="13"/>
        <v/>
      </c>
      <c r="O21" s="140" t="str">
        <f t="shared" si="14"/>
        <v/>
      </c>
      <c r="P21" s="141" t="str">
        <f t="shared" si="15"/>
        <v/>
      </c>
      <c r="Q21" s="140" t="str">
        <f t="shared" si="19"/>
        <v/>
      </c>
      <c r="R21" s="142" t="str">
        <f t="shared" si="7"/>
        <v/>
      </c>
      <c r="S21" s="143" t="str">
        <f t="shared" si="8"/>
        <v/>
      </c>
      <c r="T21" s="143" t="str">
        <f t="shared" si="9"/>
        <v/>
      </c>
      <c r="U21" s="144" t="str">
        <f t="shared" si="20"/>
        <v/>
      </c>
      <c r="V21" s="140" t="str">
        <f t="shared" si="10"/>
        <v/>
      </c>
      <c r="W21" s="140" t="str">
        <f t="shared" si="21"/>
        <v/>
      </c>
      <c r="X21" s="140" t="str">
        <f t="shared" si="22"/>
        <v/>
      </c>
      <c r="Y21" s="140" t="str">
        <f t="shared" si="16"/>
        <v/>
      </c>
      <c r="Z21" s="140" t="str">
        <f t="shared" si="23"/>
        <v/>
      </c>
      <c r="AA21" s="150" t="str">
        <f t="shared" si="24"/>
        <v/>
      </c>
      <c r="AB21" s="146">
        <f t="shared" si="4"/>
        <v>0</v>
      </c>
      <c r="AC21" s="151" t="str">
        <f t="shared" si="17"/>
        <v/>
      </c>
      <c r="AD21" s="148" t="str">
        <f t="shared" si="11"/>
        <v/>
      </c>
      <c r="AE21" s="59" t="str">
        <f t="shared" si="0"/>
        <v/>
      </c>
      <c r="AF21" s="59">
        <f t="shared" si="5"/>
        <v>0</v>
      </c>
      <c r="AG21" s="78"/>
    </row>
    <row r="22" spans="1:33" ht="15" thickBot="1" x14ac:dyDescent="0.35">
      <c r="A22" s="73"/>
      <c r="B22" s="63"/>
      <c r="C22" s="65"/>
      <c r="D22" s="134"/>
      <c r="E22" s="120"/>
      <c r="F22" s="124" t="str">
        <f t="shared" si="12"/>
        <v/>
      </c>
      <c r="G22" s="128" t="str">
        <f>IF(AND(C22="",D22=""),IF(AND(I22="",J22=""),"",IF(AND(C22="",D22=""),I22,"fout")),IF(AND(I22="",J22=""),C22,”fout”))</f>
        <v/>
      </c>
      <c r="H22" s="129" t="str">
        <f t="shared" si="18"/>
        <v/>
      </c>
      <c r="I22" s="66"/>
      <c r="J22" s="83"/>
      <c r="K22" s="157" t="str">
        <f t="shared" si="6"/>
        <v/>
      </c>
      <c r="L22" s="158" t="str">
        <f t="shared" si="1"/>
        <v/>
      </c>
      <c r="M22" s="158">
        <f t="shared" si="2"/>
        <v>0</v>
      </c>
      <c r="N22" s="159" t="str">
        <f t="shared" si="13"/>
        <v/>
      </c>
      <c r="O22" s="160" t="str">
        <f t="shared" si="14"/>
        <v/>
      </c>
      <c r="P22" s="161" t="str">
        <f t="shared" si="15"/>
        <v/>
      </c>
      <c r="Q22" s="160" t="str">
        <f t="shared" si="19"/>
        <v/>
      </c>
      <c r="R22" s="142" t="str">
        <f t="shared" si="7"/>
        <v/>
      </c>
      <c r="S22" s="143" t="str">
        <f t="shared" si="8"/>
        <v/>
      </c>
      <c r="T22" s="143" t="str">
        <f t="shared" si="9"/>
        <v/>
      </c>
      <c r="U22" s="162" t="str">
        <f t="shared" si="20"/>
        <v/>
      </c>
      <c r="V22" s="140" t="str">
        <f>IF(OR(E22&lt;&gt;"",AND(I22&lt;&gt;"",J22&lt;&gt;""))=TRUE,IF(U22="ja","", IF(Q22-S22&lt;=0,"",Q22-S22 )),"")</f>
        <v/>
      </c>
      <c r="W22" s="160" t="str">
        <f t="shared" si="21"/>
        <v/>
      </c>
      <c r="X22" s="160" t="str">
        <f t="shared" si="22"/>
        <v/>
      </c>
      <c r="Y22" s="160" t="str">
        <f t="shared" si="16"/>
        <v/>
      </c>
      <c r="Z22" s="160" t="str">
        <f t="shared" si="23"/>
        <v/>
      </c>
      <c r="AA22" s="150" t="str">
        <f t="shared" si="24"/>
        <v/>
      </c>
      <c r="AB22" s="146">
        <f t="shared" si="4"/>
        <v>0</v>
      </c>
      <c r="AC22" s="151" t="str">
        <f t="shared" si="17"/>
        <v/>
      </c>
      <c r="AD22" s="148" t="str">
        <f t="shared" si="11"/>
        <v/>
      </c>
      <c r="AE22" s="59" t="str">
        <f t="shared" si="0"/>
        <v/>
      </c>
      <c r="AF22" s="59">
        <f t="shared" si="5"/>
        <v>0</v>
      </c>
      <c r="AG22" s="78"/>
    </row>
    <row r="23" spans="1:33" ht="15" thickBot="1" x14ac:dyDescent="0.35">
      <c r="A23" s="73"/>
      <c r="B23" s="63"/>
      <c r="C23" s="65"/>
      <c r="D23" s="134"/>
      <c r="E23" s="120"/>
      <c r="F23" s="124" t="str">
        <f t="shared" si="12"/>
        <v/>
      </c>
      <c r="G23" s="128" t="str">
        <f>IF(AND(C23="",D23=""),IF(AND(I23="",J23=""),"",IF(AND(C23="",D23=""),I23,"fout")),IF(AND(I23="",J23=""),C23,”fout”))</f>
        <v/>
      </c>
      <c r="H23" s="129" t="str">
        <f t="shared" si="18"/>
        <v/>
      </c>
      <c r="I23" s="66"/>
      <c r="J23" s="83"/>
      <c r="K23" s="137" t="str">
        <f t="shared" si="6"/>
        <v/>
      </c>
      <c r="L23" s="138" t="str">
        <f t="shared" si="1"/>
        <v/>
      </c>
      <c r="M23" s="138">
        <f t="shared" si="2"/>
        <v>0</v>
      </c>
      <c r="N23" s="139" t="str">
        <f t="shared" si="13"/>
        <v/>
      </c>
      <c r="O23" s="140" t="str">
        <f t="shared" si="14"/>
        <v/>
      </c>
      <c r="P23" s="141" t="str">
        <f t="shared" si="15"/>
        <v/>
      </c>
      <c r="Q23" s="140" t="str">
        <f t="shared" si="19"/>
        <v/>
      </c>
      <c r="R23" s="142" t="str">
        <f t="shared" si="7"/>
        <v/>
      </c>
      <c r="S23" s="143" t="str">
        <f t="shared" si="8"/>
        <v/>
      </c>
      <c r="T23" s="143" t="str">
        <f t="shared" si="9"/>
        <v/>
      </c>
      <c r="U23" s="144" t="str">
        <f t="shared" si="20"/>
        <v/>
      </c>
      <c r="V23" s="140" t="str">
        <f t="shared" si="10"/>
        <v/>
      </c>
      <c r="W23" s="140" t="str">
        <f t="shared" si="21"/>
        <v/>
      </c>
      <c r="X23" s="140" t="str">
        <f t="shared" si="22"/>
        <v/>
      </c>
      <c r="Y23" s="140" t="str">
        <f t="shared" si="16"/>
        <v/>
      </c>
      <c r="Z23" s="140" t="str">
        <f t="shared" si="23"/>
        <v/>
      </c>
      <c r="AA23" s="150" t="str">
        <f t="shared" si="24"/>
        <v/>
      </c>
      <c r="AB23" s="146">
        <f t="shared" si="4"/>
        <v>0</v>
      </c>
      <c r="AC23" s="151" t="str">
        <f t="shared" si="17"/>
        <v/>
      </c>
      <c r="AD23" s="148" t="str">
        <f t="shared" si="11"/>
        <v/>
      </c>
      <c r="AE23" s="59" t="str">
        <f t="shared" si="0"/>
        <v/>
      </c>
      <c r="AF23" s="59">
        <f t="shared" si="5"/>
        <v>0</v>
      </c>
      <c r="AG23" s="78"/>
    </row>
    <row r="24" spans="1:33" ht="15" thickBot="1" x14ac:dyDescent="0.35">
      <c r="A24" s="73"/>
      <c r="B24" s="63"/>
      <c r="C24" s="65"/>
      <c r="D24" s="134"/>
      <c r="E24" s="120"/>
      <c r="F24" s="124" t="str">
        <f t="shared" si="12"/>
        <v/>
      </c>
      <c r="G24" s="128" t="str">
        <f>IF(AND(C24="",D24=""),IF(AND(I24="",J24=""),"",IF(AND(C24="",D24=""),I24,"fout")),IF(AND(I24="",J24=""),C24,”fout”))</f>
        <v/>
      </c>
      <c r="H24" s="129" t="str">
        <f t="shared" si="18"/>
        <v/>
      </c>
      <c r="I24" s="66"/>
      <c r="J24" s="83"/>
      <c r="K24" s="157" t="str">
        <f t="shared" si="6"/>
        <v/>
      </c>
      <c r="L24" s="158" t="str">
        <f t="shared" si="1"/>
        <v/>
      </c>
      <c r="M24" s="158">
        <f t="shared" si="2"/>
        <v>0</v>
      </c>
      <c r="N24" s="159" t="str">
        <f t="shared" si="13"/>
        <v/>
      </c>
      <c r="O24" s="160" t="str">
        <f t="shared" si="14"/>
        <v/>
      </c>
      <c r="P24" s="161" t="str">
        <f t="shared" si="15"/>
        <v/>
      </c>
      <c r="Q24" s="160" t="str">
        <f t="shared" si="19"/>
        <v/>
      </c>
      <c r="R24" s="142" t="str">
        <f t="shared" si="7"/>
        <v/>
      </c>
      <c r="S24" s="143" t="str">
        <f t="shared" si="8"/>
        <v/>
      </c>
      <c r="T24" s="143" t="str">
        <f t="shared" si="9"/>
        <v/>
      </c>
      <c r="U24" s="162" t="str">
        <f t="shared" si="20"/>
        <v/>
      </c>
      <c r="V24" s="140" t="str">
        <f t="shared" si="10"/>
        <v/>
      </c>
      <c r="W24" s="160" t="str">
        <f t="shared" si="21"/>
        <v/>
      </c>
      <c r="X24" s="160" t="str">
        <f t="shared" si="22"/>
        <v/>
      </c>
      <c r="Y24" s="160" t="str">
        <f t="shared" si="16"/>
        <v/>
      </c>
      <c r="Z24" s="160" t="str">
        <f t="shared" si="23"/>
        <v/>
      </c>
      <c r="AA24" s="150" t="str">
        <f t="shared" si="24"/>
        <v/>
      </c>
      <c r="AB24" s="146">
        <f t="shared" si="4"/>
        <v>0</v>
      </c>
      <c r="AC24" s="151" t="str">
        <f t="shared" si="17"/>
        <v/>
      </c>
      <c r="AD24" s="148" t="str">
        <f t="shared" si="11"/>
        <v/>
      </c>
      <c r="AE24" s="59" t="str">
        <f t="shared" si="0"/>
        <v/>
      </c>
      <c r="AF24" s="59">
        <f t="shared" si="5"/>
        <v>0</v>
      </c>
      <c r="AG24" s="78"/>
    </row>
    <row r="25" spans="1:33" ht="15" thickBot="1" x14ac:dyDescent="0.35">
      <c r="A25" s="73"/>
      <c r="B25" s="63"/>
      <c r="C25" s="65"/>
      <c r="D25" s="134"/>
      <c r="E25" s="120"/>
      <c r="F25" s="124" t="str">
        <f t="shared" si="12"/>
        <v/>
      </c>
      <c r="G25" s="128" t="str">
        <f>IF(AND(C25="",D25=""),IF(AND(I25="",J25=""),"",IF(AND(C25="",D25=""),I25,"fout")),IF(AND(I25="",J25=""),C25,”fout”))</f>
        <v/>
      </c>
      <c r="H25" s="129" t="str">
        <f t="shared" si="18"/>
        <v/>
      </c>
      <c r="I25" s="66"/>
      <c r="J25" s="83"/>
      <c r="K25" s="137" t="str">
        <f t="shared" si="6"/>
        <v/>
      </c>
      <c r="L25" s="138" t="str">
        <f t="shared" si="1"/>
        <v/>
      </c>
      <c r="M25" s="138">
        <f t="shared" si="2"/>
        <v>0</v>
      </c>
      <c r="N25" s="139" t="str">
        <f t="shared" si="13"/>
        <v/>
      </c>
      <c r="O25" s="140" t="str">
        <f t="shared" si="14"/>
        <v/>
      </c>
      <c r="P25" s="141" t="str">
        <f t="shared" si="15"/>
        <v/>
      </c>
      <c r="Q25" s="140" t="str">
        <f t="shared" si="19"/>
        <v/>
      </c>
      <c r="R25" s="142" t="str">
        <f t="shared" si="7"/>
        <v/>
      </c>
      <c r="S25" s="143" t="str">
        <f t="shared" si="8"/>
        <v/>
      </c>
      <c r="T25" s="143" t="str">
        <f t="shared" si="9"/>
        <v/>
      </c>
      <c r="U25" s="144" t="str">
        <f t="shared" si="20"/>
        <v/>
      </c>
      <c r="V25" s="140" t="str">
        <f t="shared" si="10"/>
        <v/>
      </c>
      <c r="W25" s="140" t="str">
        <f t="shared" si="21"/>
        <v/>
      </c>
      <c r="X25" s="140" t="str">
        <f t="shared" si="22"/>
        <v/>
      </c>
      <c r="Y25" s="140" t="str">
        <f t="shared" si="16"/>
        <v/>
      </c>
      <c r="Z25" s="140" t="str">
        <f t="shared" si="23"/>
        <v/>
      </c>
      <c r="AA25" s="150" t="str">
        <f t="shared" si="24"/>
        <v/>
      </c>
      <c r="AB25" s="146">
        <f t="shared" si="4"/>
        <v>0</v>
      </c>
      <c r="AC25" s="151" t="str">
        <f t="shared" si="17"/>
        <v/>
      </c>
      <c r="AD25" s="148" t="str">
        <f t="shared" si="11"/>
        <v/>
      </c>
      <c r="AE25" s="59" t="str">
        <f t="shared" si="0"/>
        <v/>
      </c>
      <c r="AF25" s="59">
        <f t="shared" si="5"/>
        <v>0</v>
      </c>
      <c r="AG25" s="78"/>
    </row>
    <row r="26" spans="1:33" ht="15" thickBot="1" x14ac:dyDescent="0.35">
      <c r="A26" s="73"/>
      <c r="B26" s="63"/>
      <c r="C26" s="65"/>
      <c r="D26" s="134"/>
      <c r="E26" s="120"/>
      <c r="F26" s="124" t="str">
        <f t="shared" si="12"/>
        <v/>
      </c>
      <c r="G26" s="128" t="str">
        <f>IF(AND(C26="",D26=""),IF(AND(I26="",J26=""),"",IF(AND(C26="",D26=""),I26,"fout")),IF(AND(I26="",J26=""),C26,”fout”))</f>
        <v/>
      </c>
      <c r="H26" s="129" t="str">
        <f t="shared" si="18"/>
        <v/>
      </c>
      <c r="I26" s="66"/>
      <c r="J26" s="83"/>
      <c r="K26" s="157" t="str">
        <f t="shared" si="6"/>
        <v/>
      </c>
      <c r="L26" s="158" t="str">
        <f t="shared" si="1"/>
        <v/>
      </c>
      <c r="M26" s="158">
        <f t="shared" si="2"/>
        <v>0</v>
      </c>
      <c r="N26" s="159" t="str">
        <f t="shared" si="13"/>
        <v/>
      </c>
      <c r="O26" s="160" t="str">
        <f t="shared" si="14"/>
        <v/>
      </c>
      <c r="P26" s="161" t="str">
        <f t="shared" si="15"/>
        <v/>
      </c>
      <c r="Q26" s="160" t="str">
        <f t="shared" si="19"/>
        <v/>
      </c>
      <c r="R26" s="142" t="str">
        <f t="shared" si="7"/>
        <v/>
      </c>
      <c r="S26" s="143" t="str">
        <f t="shared" si="8"/>
        <v/>
      </c>
      <c r="T26" s="143" t="str">
        <f t="shared" si="9"/>
        <v/>
      </c>
      <c r="U26" s="162" t="str">
        <f t="shared" si="20"/>
        <v/>
      </c>
      <c r="V26" s="140" t="str">
        <f t="shared" si="10"/>
        <v/>
      </c>
      <c r="W26" s="160" t="str">
        <f t="shared" si="21"/>
        <v/>
      </c>
      <c r="X26" s="160" t="str">
        <f t="shared" si="22"/>
        <v/>
      </c>
      <c r="Y26" s="160" t="str">
        <f t="shared" si="16"/>
        <v/>
      </c>
      <c r="Z26" s="160" t="str">
        <f t="shared" si="23"/>
        <v/>
      </c>
      <c r="AA26" s="150" t="str">
        <f t="shared" si="24"/>
        <v/>
      </c>
      <c r="AB26" s="146">
        <f t="shared" si="4"/>
        <v>0</v>
      </c>
      <c r="AC26" s="151" t="str">
        <f t="shared" si="17"/>
        <v/>
      </c>
      <c r="AD26" s="148" t="str">
        <f t="shared" si="11"/>
        <v/>
      </c>
      <c r="AE26" s="59" t="str">
        <f t="shared" si="0"/>
        <v/>
      </c>
      <c r="AF26" s="59">
        <f t="shared" si="5"/>
        <v>0</v>
      </c>
      <c r="AG26" s="78"/>
    </row>
    <row r="27" spans="1:33" ht="15" thickBot="1" x14ac:dyDescent="0.35">
      <c r="A27" s="73"/>
      <c r="B27" s="63"/>
      <c r="C27" s="65"/>
      <c r="D27" s="134"/>
      <c r="E27" s="120"/>
      <c r="F27" s="124" t="str">
        <f t="shared" si="12"/>
        <v/>
      </c>
      <c r="G27" s="128" t="str">
        <f>IF(AND(C27="",D27=""),IF(AND(I27="",J27=""),"",IF(AND(C27="",D27=""),I27,"fout")),IF(AND(I27="",J27=""),C27,”fout”))</f>
        <v/>
      </c>
      <c r="H27" s="129" t="str">
        <f t="shared" si="18"/>
        <v/>
      </c>
      <c r="I27" s="66"/>
      <c r="J27" s="83"/>
      <c r="K27" s="137" t="str">
        <f t="shared" si="6"/>
        <v/>
      </c>
      <c r="L27" s="138" t="str">
        <f t="shared" si="1"/>
        <v/>
      </c>
      <c r="M27" s="138">
        <f t="shared" si="2"/>
        <v>0</v>
      </c>
      <c r="N27" s="139" t="str">
        <f t="shared" si="13"/>
        <v/>
      </c>
      <c r="O27" s="140" t="str">
        <f t="shared" si="14"/>
        <v/>
      </c>
      <c r="P27" s="141" t="str">
        <f t="shared" si="15"/>
        <v/>
      </c>
      <c r="Q27" s="140" t="str">
        <f t="shared" si="19"/>
        <v/>
      </c>
      <c r="R27" s="142" t="str">
        <f t="shared" si="7"/>
        <v/>
      </c>
      <c r="S27" s="143" t="str">
        <f t="shared" si="8"/>
        <v/>
      </c>
      <c r="T27" s="143" t="str">
        <f t="shared" si="9"/>
        <v/>
      </c>
      <c r="U27" s="144" t="str">
        <f t="shared" si="20"/>
        <v/>
      </c>
      <c r="V27" s="140" t="str">
        <f t="shared" si="10"/>
        <v/>
      </c>
      <c r="W27" s="140" t="str">
        <f t="shared" si="21"/>
        <v/>
      </c>
      <c r="X27" s="140" t="str">
        <f t="shared" si="22"/>
        <v/>
      </c>
      <c r="Y27" s="140" t="str">
        <f t="shared" si="16"/>
        <v/>
      </c>
      <c r="Z27" s="140" t="str">
        <f t="shared" si="23"/>
        <v/>
      </c>
      <c r="AA27" s="150" t="str">
        <f t="shared" si="24"/>
        <v/>
      </c>
      <c r="AB27" s="146">
        <f t="shared" si="4"/>
        <v>0</v>
      </c>
      <c r="AC27" s="151" t="str">
        <f t="shared" si="17"/>
        <v/>
      </c>
      <c r="AD27" s="148" t="str">
        <f t="shared" si="11"/>
        <v/>
      </c>
      <c r="AE27" s="59" t="str">
        <f t="shared" si="0"/>
        <v/>
      </c>
      <c r="AF27" s="59">
        <f t="shared" si="5"/>
        <v>0</v>
      </c>
      <c r="AG27" s="78"/>
    </row>
    <row r="28" spans="1:33" ht="15" thickBot="1" x14ac:dyDescent="0.35">
      <c r="A28" s="73"/>
      <c r="B28" s="63"/>
      <c r="C28" s="65"/>
      <c r="D28" s="134"/>
      <c r="E28" s="120"/>
      <c r="F28" s="124" t="str">
        <f t="shared" si="12"/>
        <v/>
      </c>
      <c r="G28" s="128" t="str">
        <f>IF(AND(C28="",D28=""),IF(AND(I28="",J28=""),"",IF(AND(C28="",D28=""),I28,"fout")),IF(AND(I28="",J28=""),C28,”fout”))</f>
        <v/>
      </c>
      <c r="H28" s="129" t="str">
        <f t="shared" si="18"/>
        <v/>
      </c>
      <c r="I28" s="66"/>
      <c r="J28" s="83"/>
      <c r="K28" s="157" t="str">
        <f t="shared" si="6"/>
        <v/>
      </c>
      <c r="L28" s="158" t="str">
        <f t="shared" si="1"/>
        <v/>
      </c>
      <c r="M28" s="158">
        <f t="shared" si="2"/>
        <v>0</v>
      </c>
      <c r="N28" s="159" t="str">
        <f t="shared" si="13"/>
        <v/>
      </c>
      <c r="O28" s="160" t="str">
        <f t="shared" si="14"/>
        <v/>
      </c>
      <c r="P28" s="161" t="str">
        <f t="shared" si="15"/>
        <v/>
      </c>
      <c r="Q28" s="160" t="str">
        <f t="shared" si="19"/>
        <v/>
      </c>
      <c r="R28" s="142" t="str">
        <f t="shared" si="7"/>
        <v/>
      </c>
      <c r="S28" s="143" t="str">
        <f t="shared" si="8"/>
        <v/>
      </c>
      <c r="T28" s="143" t="str">
        <f t="shared" si="9"/>
        <v/>
      </c>
      <c r="U28" s="162" t="str">
        <f t="shared" si="20"/>
        <v/>
      </c>
      <c r="V28" s="140" t="str">
        <f t="shared" si="10"/>
        <v/>
      </c>
      <c r="W28" s="160" t="str">
        <f t="shared" si="21"/>
        <v/>
      </c>
      <c r="X28" s="160" t="str">
        <f t="shared" si="22"/>
        <v/>
      </c>
      <c r="Y28" s="160" t="str">
        <f t="shared" si="16"/>
        <v/>
      </c>
      <c r="Z28" s="160" t="str">
        <f t="shared" si="23"/>
        <v/>
      </c>
      <c r="AA28" s="150" t="str">
        <f t="shared" si="24"/>
        <v/>
      </c>
      <c r="AB28" s="146">
        <f t="shared" si="4"/>
        <v>0</v>
      </c>
      <c r="AC28" s="151" t="str">
        <f t="shared" si="17"/>
        <v/>
      </c>
      <c r="AD28" s="148" t="str">
        <f t="shared" si="11"/>
        <v/>
      </c>
      <c r="AE28" s="59" t="str">
        <f t="shared" si="0"/>
        <v/>
      </c>
      <c r="AF28" s="59">
        <f t="shared" si="5"/>
        <v>0</v>
      </c>
      <c r="AG28" s="78"/>
    </row>
    <row r="29" spans="1:33" ht="15" thickBot="1" x14ac:dyDescent="0.35">
      <c r="A29" s="73"/>
      <c r="B29" s="63"/>
      <c r="C29" s="65"/>
      <c r="D29" s="134"/>
      <c r="E29" s="120"/>
      <c r="F29" s="124" t="str">
        <f t="shared" si="12"/>
        <v/>
      </c>
      <c r="G29" s="128" t="str">
        <f>IF(AND(C29="",D29=""),IF(AND(I29="",J29=""),"",IF(AND(C29="",D29=""),I29,"fout")),IF(AND(I29="",J29=""),C29,”fout”))</f>
        <v/>
      </c>
      <c r="H29" s="129" t="str">
        <f t="shared" si="18"/>
        <v/>
      </c>
      <c r="I29" s="66"/>
      <c r="J29" s="83"/>
      <c r="K29" s="137" t="str">
        <f t="shared" si="6"/>
        <v/>
      </c>
      <c r="L29" s="138" t="str">
        <f t="shared" si="1"/>
        <v/>
      </c>
      <c r="M29" s="138">
        <f t="shared" si="2"/>
        <v>0</v>
      </c>
      <c r="N29" s="139" t="str">
        <f t="shared" si="13"/>
        <v/>
      </c>
      <c r="O29" s="140" t="str">
        <f t="shared" si="14"/>
        <v/>
      </c>
      <c r="P29" s="141" t="str">
        <f t="shared" si="15"/>
        <v/>
      </c>
      <c r="Q29" s="140" t="str">
        <f t="shared" si="19"/>
        <v/>
      </c>
      <c r="R29" s="142" t="str">
        <f t="shared" si="7"/>
        <v/>
      </c>
      <c r="S29" s="143" t="str">
        <f t="shared" si="8"/>
        <v/>
      </c>
      <c r="T29" s="143" t="str">
        <f t="shared" si="9"/>
        <v/>
      </c>
      <c r="U29" s="144" t="str">
        <f t="shared" si="20"/>
        <v/>
      </c>
      <c r="V29" s="140" t="str">
        <f t="shared" si="10"/>
        <v/>
      </c>
      <c r="W29" s="140" t="str">
        <f t="shared" si="21"/>
        <v/>
      </c>
      <c r="X29" s="140" t="str">
        <f t="shared" si="22"/>
        <v/>
      </c>
      <c r="Y29" s="140" t="str">
        <f t="shared" si="16"/>
        <v/>
      </c>
      <c r="Z29" s="140" t="str">
        <f t="shared" si="23"/>
        <v/>
      </c>
      <c r="AA29" s="150" t="str">
        <f t="shared" si="24"/>
        <v/>
      </c>
      <c r="AB29" s="146">
        <f t="shared" si="4"/>
        <v>0</v>
      </c>
      <c r="AC29" s="151" t="str">
        <f t="shared" si="17"/>
        <v/>
      </c>
      <c r="AD29" s="148" t="str">
        <f t="shared" si="11"/>
        <v/>
      </c>
      <c r="AE29" s="59" t="str">
        <f t="shared" si="0"/>
        <v/>
      </c>
      <c r="AF29" s="59">
        <f t="shared" si="5"/>
        <v>0</v>
      </c>
      <c r="AG29" s="78"/>
    </row>
    <row r="30" spans="1:33" ht="15" thickBot="1" x14ac:dyDescent="0.35">
      <c r="A30" s="74"/>
      <c r="B30" s="63"/>
      <c r="C30" s="65"/>
      <c r="D30" s="134"/>
      <c r="E30" s="120"/>
      <c r="F30" s="124" t="str">
        <f t="shared" si="12"/>
        <v/>
      </c>
      <c r="G30" s="128" t="str">
        <f>IF(AND(C30="",D30=""),IF(AND(I30="",J30=""),"",IF(AND(C30="",D30=""),I30,"fout")),IF(AND(I30="",J30=""),C30,”fout”))</f>
        <v/>
      </c>
      <c r="H30" s="129" t="str">
        <f t="shared" si="18"/>
        <v/>
      </c>
      <c r="I30" s="66"/>
      <c r="J30" s="83"/>
      <c r="K30" s="157" t="str">
        <f t="shared" si="6"/>
        <v/>
      </c>
      <c r="L30" s="158" t="str">
        <f t="shared" si="1"/>
        <v/>
      </c>
      <c r="M30" s="158">
        <f t="shared" si="2"/>
        <v>0</v>
      </c>
      <c r="N30" s="159" t="str">
        <f t="shared" si="13"/>
        <v/>
      </c>
      <c r="O30" s="160" t="str">
        <f t="shared" si="14"/>
        <v/>
      </c>
      <c r="P30" s="161" t="str">
        <f t="shared" si="15"/>
        <v/>
      </c>
      <c r="Q30" s="160" t="str">
        <f t="shared" si="19"/>
        <v/>
      </c>
      <c r="R30" s="142" t="str">
        <f t="shared" si="7"/>
        <v/>
      </c>
      <c r="S30" s="143" t="str">
        <f t="shared" si="8"/>
        <v/>
      </c>
      <c r="T30" s="143" t="str">
        <f t="shared" si="9"/>
        <v/>
      </c>
      <c r="U30" s="162" t="str">
        <f t="shared" si="20"/>
        <v/>
      </c>
      <c r="V30" s="140" t="str">
        <f t="shared" si="10"/>
        <v/>
      </c>
      <c r="W30" s="160" t="str">
        <f t="shared" si="21"/>
        <v/>
      </c>
      <c r="X30" s="160" t="str">
        <f t="shared" si="22"/>
        <v/>
      </c>
      <c r="Y30" s="160" t="str">
        <f t="shared" si="16"/>
        <v/>
      </c>
      <c r="Z30" s="160" t="str">
        <f t="shared" si="23"/>
        <v/>
      </c>
      <c r="AA30" s="150" t="str">
        <f t="shared" si="24"/>
        <v/>
      </c>
      <c r="AB30" s="146">
        <f t="shared" si="4"/>
        <v>0</v>
      </c>
      <c r="AC30" s="151" t="str">
        <f t="shared" si="17"/>
        <v/>
      </c>
      <c r="AD30" s="148" t="str">
        <f t="shared" si="11"/>
        <v/>
      </c>
      <c r="AE30" s="59" t="str">
        <f t="shared" si="0"/>
        <v/>
      </c>
      <c r="AF30" s="59">
        <f t="shared" si="5"/>
        <v>0</v>
      </c>
      <c r="AG30" s="78"/>
    </row>
    <row r="31" spans="1:33" ht="15" thickBot="1" x14ac:dyDescent="0.35">
      <c r="A31" s="74"/>
      <c r="B31" s="63"/>
      <c r="C31" s="65"/>
      <c r="D31" s="134"/>
      <c r="E31" s="120"/>
      <c r="F31" s="124" t="str">
        <f t="shared" si="12"/>
        <v/>
      </c>
      <c r="G31" s="128" t="str">
        <f>IF(AND(C31="",D31=""),IF(AND(I31="",J31=""),"",IF(AND(C31="",D31=""),I31,"fout")),IF(AND(I31="",J31=""),C31,”fout”))</f>
        <v/>
      </c>
      <c r="H31" s="129" t="str">
        <f t="shared" si="18"/>
        <v/>
      </c>
      <c r="I31" s="66"/>
      <c r="J31" s="83"/>
      <c r="K31" s="137" t="str">
        <f t="shared" si="6"/>
        <v/>
      </c>
      <c r="L31" s="138" t="str">
        <f t="shared" si="1"/>
        <v/>
      </c>
      <c r="M31" s="138">
        <f t="shared" si="2"/>
        <v>0</v>
      </c>
      <c r="N31" s="139" t="str">
        <f t="shared" si="13"/>
        <v/>
      </c>
      <c r="O31" s="140" t="str">
        <f t="shared" si="14"/>
        <v/>
      </c>
      <c r="P31" s="141" t="str">
        <f t="shared" si="15"/>
        <v/>
      </c>
      <c r="Q31" s="140" t="str">
        <f t="shared" si="19"/>
        <v/>
      </c>
      <c r="R31" s="142" t="str">
        <f t="shared" si="7"/>
        <v/>
      </c>
      <c r="S31" s="143" t="str">
        <f t="shared" si="8"/>
        <v/>
      </c>
      <c r="T31" s="143" t="str">
        <f t="shared" si="9"/>
        <v/>
      </c>
      <c r="U31" s="144" t="str">
        <f t="shared" si="20"/>
        <v/>
      </c>
      <c r="V31" s="140" t="str">
        <f t="shared" si="10"/>
        <v/>
      </c>
      <c r="W31" s="140" t="str">
        <f t="shared" si="21"/>
        <v/>
      </c>
      <c r="X31" s="140" t="str">
        <f t="shared" si="22"/>
        <v/>
      </c>
      <c r="Y31" s="140" t="str">
        <f t="shared" si="16"/>
        <v/>
      </c>
      <c r="Z31" s="140" t="str">
        <f t="shared" si="23"/>
        <v/>
      </c>
      <c r="AA31" s="150" t="str">
        <f t="shared" si="24"/>
        <v/>
      </c>
      <c r="AB31" s="146">
        <f t="shared" si="4"/>
        <v>0</v>
      </c>
      <c r="AC31" s="151" t="str">
        <f t="shared" si="17"/>
        <v/>
      </c>
      <c r="AD31" s="148" t="str">
        <f t="shared" si="11"/>
        <v/>
      </c>
      <c r="AE31" s="59" t="str">
        <f t="shared" si="0"/>
        <v/>
      </c>
      <c r="AF31" s="59">
        <f t="shared" si="5"/>
        <v>0</v>
      </c>
      <c r="AG31" s="78"/>
    </row>
    <row r="32" spans="1:33" ht="15" thickBot="1" x14ac:dyDescent="0.35">
      <c r="A32" s="74"/>
      <c r="B32" s="63"/>
      <c r="C32" s="65"/>
      <c r="D32" s="134"/>
      <c r="E32" s="120"/>
      <c r="F32" s="124" t="str">
        <f t="shared" si="12"/>
        <v/>
      </c>
      <c r="G32" s="128" t="str">
        <f>IF(AND(C32="",D32=""),IF(AND(I32="",J32=""),"",IF(AND(C32="",D32=""),I32,"fout")),IF(AND(I32="",J32=""),C32,”fout”))</f>
        <v/>
      </c>
      <c r="H32" s="129" t="str">
        <f t="shared" si="18"/>
        <v/>
      </c>
      <c r="I32" s="66"/>
      <c r="J32" s="83"/>
      <c r="K32" s="157" t="str">
        <f t="shared" si="6"/>
        <v/>
      </c>
      <c r="L32" s="158" t="str">
        <f t="shared" si="1"/>
        <v/>
      </c>
      <c r="M32" s="158">
        <f t="shared" si="2"/>
        <v>0</v>
      </c>
      <c r="N32" s="159" t="str">
        <f t="shared" si="13"/>
        <v/>
      </c>
      <c r="O32" s="160" t="str">
        <f t="shared" si="14"/>
        <v/>
      </c>
      <c r="P32" s="161" t="str">
        <f t="shared" si="15"/>
        <v/>
      </c>
      <c r="Q32" s="160" t="str">
        <f t="shared" si="19"/>
        <v/>
      </c>
      <c r="R32" s="142" t="str">
        <f t="shared" si="7"/>
        <v/>
      </c>
      <c r="S32" s="143" t="str">
        <f t="shared" si="8"/>
        <v/>
      </c>
      <c r="T32" s="143" t="str">
        <f t="shared" si="9"/>
        <v/>
      </c>
      <c r="U32" s="162" t="str">
        <f t="shared" si="20"/>
        <v/>
      </c>
      <c r="V32" s="140" t="str">
        <f t="shared" si="10"/>
        <v/>
      </c>
      <c r="W32" s="160" t="str">
        <f t="shared" si="21"/>
        <v/>
      </c>
      <c r="X32" s="160" t="str">
        <f t="shared" si="22"/>
        <v/>
      </c>
      <c r="Y32" s="160" t="str">
        <f t="shared" si="16"/>
        <v/>
      </c>
      <c r="Z32" s="160" t="str">
        <f t="shared" si="23"/>
        <v/>
      </c>
      <c r="AA32" s="150" t="str">
        <f t="shared" si="24"/>
        <v/>
      </c>
      <c r="AB32" s="146">
        <f t="shared" si="4"/>
        <v>0</v>
      </c>
      <c r="AC32" s="151" t="str">
        <f t="shared" si="17"/>
        <v/>
      </c>
      <c r="AD32" s="148" t="str">
        <f t="shared" si="11"/>
        <v/>
      </c>
      <c r="AE32" s="59" t="str">
        <f t="shared" si="0"/>
        <v/>
      </c>
      <c r="AF32" s="59">
        <f t="shared" si="5"/>
        <v>0</v>
      </c>
      <c r="AG32" s="78"/>
    </row>
    <row r="33" spans="1:33" ht="15" thickBot="1" x14ac:dyDescent="0.35">
      <c r="A33" s="74"/>
      <c r="B33" s="63"/>
      <c r="C33" s="65"/>
      <c r="D33" s="134"/>
      <c r="E33" s="120"/>
      <c r="F33" s="124" t="str">
        <f t="shared" si="12"/>
        <v/>
      </c>
      <c r="G33" s="128" t="str">
        <f>IF(AND(C33="",D33=""),IF(AND(I33="",J33=""),"",IF(AND(C33="",D33=""),I33,"fout")),IF(AND(I33="",J33=""),C33,”fout”))</f>
        <v/>
      </c>
      <c r="H33" s="129" t="str">
        <f t="shared" si="18"/>
        <v/>
      </c>
      <c r="I33" s="66"/>
      <c r="J33" s="83"/>
      <c r="K33" s="137" t="str">
        <f t="shared" si="6"/>
        <v/>
      </c>
      <c r="L33" s="138" t="str">
        <f t="shared" si="1"/>
        <v/>
      </c>
      <c r="M33" s="138">
        <f t="shared" si="2"/>
        <v>0</v>
      </c>
      <c r="N33" s="139" t="str">
        <f t="shared" si="13"/>
        <v/>
      </c>
      <c r="O33" s="140" t="str">
        <f t="shared" si="14"/>
        <v/>
      </c>
      <c r="P33" s="141" t="str">
        <f t="shared" si="15"/>
        <v/>
      </c>
      <c r="Q33" s="140" t="str">
        <f t="shared" si="19"/>
        <v/>
      </c>
      <c r="R33" s="142" t="str">
        <f t="shared" si="7"/>
        <v/>
      </c>
      <c r="S33" s="143" t="str">
        <f t="shared" si="8"/>
        <v/>
      </c>
      <c r="T33" s="143" t="str">
        <f t="shared" si="9"/>
        <v/>
      </c>
      <c r="U33" s="144" t="str">
        <f t="shared" si="20"/>
        <v/>
      </c>
      <c r="V33" s="140" t="str">
        <f t="shared" si="10"/>
        <v/>
      </c>
      <c r="W33" s="140" t="str">
        <f t="shared" si="21"/>
        <v/>
      </c>
      <c r="X33" s="140" t="str">
        <f t="shared" si="22"/>
        <v/>
      </c>
      <c r="Y33" s="140" t="str">
        <f t="shared" si="16"/>
        <v/>
      </c>
      <c r="Z33" s="140" t="str">
        <f t="shared" si="23"/>
        <v/>
      </c>
      <c r="AA33" s="150" t="str">
        <f t="shared" si="24"/>
        <v/>
      </c>
      <c r="AB33" s="146">
        <f t="shared" si="4"/>
        <v>0</v>
      </c>
      <c r="AC33" s="151" t="str">
        <f t="shared" si="17"/>
        <v/>
      </c>
      <c r="AD33" s="148" t="str">
        <f t="shared" si="11"/>
        <v/>
      </c>
      <c r="AE33" s="59" t="str">
        <f t="shared" si="0"/>
        <v/>
      </c>
      <c r="AF33" s="59">
        <f t="shared" si="5"/>
        <v>0</v>
      </c>
      <c r="AG33" s="78"/>
    </row>
    <row r="34" spans="1:33" ht="15" thickBot="1" x14ac:dyDescent="0.35">
      <c r="A34" s="75"/>
      <c r="B34" s="64"/>
      <c r="C34" s="67"/>
      <c r="D34" s="135"/>
      <c r="E34" s="121"/>
      <c r="F34" s="125" t="str">
        <f t="shared" si="12"/>
        <v/>
      </c>
      <c r="G34" s="130" t="str">
        <f>IF(AND(C34="",D34=""),IF(AND(I34="",J34=""),"",IF(AND(C34="",D34=""),I34,"fout")),IF(AND(I34="",J34=""),C34,”fout”))</f>
        <v/>
      </c>
      <c r="H34" s="131" t="str">
        <f t="shared" si="18"/>
        <v/>
      </c>
      <c r="I34" s="68"/>
      <c r="J34" s="84"/>
      <c r="K34" s="137" t="str">
        <f t="shared" si="6"/>
        <v/>
      </c>
      <c r="L34" s="138" t="str">
        <f t="shared" si="1"/>
        <v/>
      </c>
      <c r="M34" s="138">
        <f t="shared" si="2"/>
        <v>0</v>
      </c>
      <c r="N34" s="139" t="str">
        <f t="shared" si="13"/>
        <v/>
      </c>
      <c r="O34" s="140" t="str">
        <f t="shared" si="14"/>
        <v/>
      </c>
      <c r="P34" s="141" t="str">
        <f t="shared" si="15"/>
        <v/>
      </c>
      <c r="Q34" s="140" t="str">
        <f t="shared" si="19"/>
        <v/>
      </c>
      <c r="R34" s="142" t="str">
        <f t="shared" si="7"/>
        <v/>
      </c>
      <c r="S34" s="143" t="str">
        <f t="shared" si="8"/>
        <v/>
      </c>
      <c r="T34" s="143" t="str">
        <f t="shared" si="9"/>
        <v/>
      </c>
      <c r="U34" s="144" t="str">
        <f t="shared" si="20"/>
        <v/>
      </c>
      <c r="V34" s="140" t="str">
        <f t="shared" si="10"/>
        <v/>
      </c>
      <c r="W34" s="140" t="str">
        <f t="shared" si="21"/>
        <v/>
      </c>
      <c r="X34" s="140" t="str">
        <f t="shared" si="22"/>
        <v/>
      </c>
      <c r="Y34" s="140" t="str">
        <f t="shared" si="16"/>
        <v/>
      </c>
      <c r="Z34" s="140" t="str">
        <f t="shared" si="23"/>
        <v/>
      </c>
      <c r="AA34" s="150" t="str">
        <f t="shared" si="24"/>
        <v/>
      </c>
      <c r="AB34" s="146">
        <f t="shared" si="4"/>
        <v>0</v>
      </c>
      <c r="AC34" s="163" t="str">
        <f t="shared" si="17"/>
        <v/>
      </c>
      <c r="AD34" s="164" t="str">
        <f t="shared" si="11"/>
        <v/>
      </c>
      <c r="AE34" s="60" t="str">
        <f t="shared" si="0"/>
        <v/>
      </c>
      <c r="AF34" s="60">
        <f t="shared" si="5"/>
        <v>0</v>
      </c>
      <c r="AG34" s="79"/>
    </row>
  </sheetData>
  <mergeCells count="8">
    <mergeCell ref="B4:C4"/>
    <mergeCell ref="C7:D7"/>
    <mergeCell ref="B2:C2"/>
    <mergeCell ref="B3:C3"/>
    <mergeCell ref="B1:AD1"/>
    <mergeCell ref="D2:J2"/>
    <mergeCell ref="D3:I3"/>
    <mergeCell ref="I7:J7"/>
  </mergeCells>
  <phoneticPr fontId="31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9B0D-3370-4954-B3CD-8C8F45A8AD4C}">
  <dimension ref="A1:AN34"/>
  <sheetViews>
    <sheetView workbookViewId="0">
      <selection activeCell="C9" sqref="C9"/>
    </sheetView>
  </sheetViews>
  <sheetFormatPr defaultRowHeight="13.2" x14ac:dyDescent="0.25"/>
  <cols>
    <col min="1" max="1" width="2.6640625" style="61" customWidth="1"/>
    <col min="2" max="2" width="2.88671875" customWidth="1"/>
    <col min="3" max="3" width="11" style="103" customWidth="1"/>
    <col min="4" max="4" width="12" style="103" customWidth="1"/>
    <col min="5" max="5" width="13.109375" style="103" customWidth="1"/>
    <col min="6" max="6" width="12" style="103" hidden="1" customWidth="1"/>
    <col min="7" max="7" width="11.88671875" hidden="1" customWidth="1"/>
    <col min="8" max="8" width="11.109375" hidden="1" customWidth="1"/>
    <col min="9" max="9" width="12.109375" customWidth="1"/>
    <col min="10" max="10" width="12.33203125" customWidth="1"/>
    <col min="11" max="11" width="5.5546875" customWidth="1"/>
    <col min="12" max="13" width="8.88671875" hidden="1" customWidth="1"/>
    <col min="14" max="14" width="9" customWidth="1"/>
    <col min="15" max="15" width="6.33203125" customWidth="1"/>
    <col min="16" max="16" width="6.6640625" customWidth="1"/>
    <col min="17" max="18" width="8.88671875" hidden="1" customWidth="1"/>
    <col min="19" max="19" width="7.44140625" customWidth="1"/>
    <col min="20" max="20" width="8.88671875" hidden="1" customWidth="1"/>
    <col min="21" max="21" width="8.33203125" customWidth="1"/>
    <col min="22" max="23" width="8.88671875" hidden="1" customWidth="1"/>
    <col min="24" max="24" width="7.5546875" hidden="1" customWidth="1"/>
    <col min="25" max="25" width="5.88671875" hidden="1" customWidth="1"/>
    <col min="26" max="26" width="5.44140625" hidden="1" customWidth="1"/>
    <col min="27" max="27" width="10.33203125" customWidth="1"/>
    <col min="28" max="28" width="8.88671875" hidden="1" customWidth="1"/>
    <col min="29" max="29" width="0.109375" customWidth="1"/>
    <col min="30" max="30" width="19.5546875" customWidth="1"/>
    <col min="31" max="32" width="8.88671875" hidden="1" customWidth="1"/>
    <col min="33" max="33" width="3.88671875" customWidth="1"/>
  </cols>
  <sheetData>
    <row r="1" spans="1:40" ht="13.5" customHeight="1" thickBot="1" x14ac:dyDescent="0.35">
      <c r="A1" s="7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58"/>
      <c r="AF1" s="58"/>
      <c r="AG1" s="76"/>
    </row>
    <row r="2" spans="1:40" ht="13.8" thickBot="1" x14ac:dyDescent="0.3">
      <c r="A2" s="72"/>
      <c r="B2" s="179" t="s">
        <v>1</v>
      </c>
      <c r="C2" s="180"/>
      <c r="D2" s="181"/>
      <c r="E2" s="182"/>
      <c r="F2" s="182"/>
      <c r="G2" s="182"/>
      <c r="H2" s="182"/>
      <c r="I2" s="182"/>
      <c r="J2" s="183"/>
      <c r="K2" s="87"/>
      <c r="L2" s="87"/>
      <c r="M2" s="87"/>
      <c r="N2" s="87"/>
      <c r="O2" s="88"/>
      <c r="P2" s="88"/>
      <c r="Q2" s="89"/>
      <c r="R2" s="89"/>
      <c r="S2" s="90"/>
      <c r="T2" s="91"/>
      <c r="U2" s="91"/>
      <c r="V2" s="92"/>
      <c r="W2" s="93"/>
      <c r="X2" s="93"/>
      <c r="Y2" s="93"/>
      <c r="Z2" s="93"/>
      <c r="AA2" s="94"/>
      <c r="AB2" s="93"/>
      <c r="AC2" s="93"/>
      <c r="AD2" s="95"/>
      <c r="AE2" s="1"/>
      <c r="AF2" s="1"/>
      <c r="AG2" s="77"/>
    </row>
    <row r="3" spans="1:40" ht="13.8" thickBot="1" x14ac:dyDescent="0.3">
      <c r="A3" s="72"/>
      <c r="B3" s="174" t="s">
        <v>2</v>
      </c>
      <c r="C3" s="175"/>
      <c r="D3" s="181"/>
      <c r="E3" s="182"/>
      <c r="F3" s="182"/>
      <c r="G3" s="182"/>
      <c r="H3" s="182"/>
      <c r="I3" s="183"/>
      <c r="J3" s="69"/>
      <c r="K3" s="41"/>
      <c r="L3" s="41"/>
      <c r="M3" s="41"/>
      <c r="N3" s="41"/>
      <c r="O3" s="42"/>
      <c r="P3" s="42"/>
      <c r="Q3" s="35"/>
      <c r="R3" s="35"/>
      <c r="S3" s="34"/>
      <c r="T3" s="43"/>
      <c r="U3" s="43"/>
      <c r="V3" s="44"/>
      <c r="W3" s="45"/>
      <c r="X3" s="45"/>
      <c r="Y3" s="45"/>
      <c r="Z3" s="45"/>
      <c r="AA3" s="46"/>
      <c r="AB3" s="45"/>
      <c r="AC3" s="45"/>
      <c r="AD3" s="47"/>
      <c r="AE3" s="1"/>
      <c r="AF3" s="1"/>
      <c r="AG3" s="77"/>
    </row>
    <row r="4" spans="1:40" ht="13.8" thickBot="1" x14ac:dyDescent="0.3">
      <c r="A4" s="72"/>
      <c r="B4" s="170" t="s">
        <v>3</v>
      </c>
      <c r="C4" s="171"/>
      <c r="D4" s="86"/>
      <c r="E4" s="106"/>
      <c r="F4" s="106"/>
      <c r="G4" s="36"/>
      <c r="H4" s="36"/>
      <c r="I4" s="37"/>
      <c r="J4" s="70" t="str">
        <f>"/ "&amp;D4+1</f>
        <v>/ 1</v>
      </c>
      <c r="K4" s="15"/>
      <c r="L4" s="40"/>
      <c r="M4" s="36"/>
      <c r="N4" s="36"/>
      <c r="O4" s="36"/>
      <c r="P4" s="38"/>
      <c r="Q4" s="36"/>
      <c r="R4" s="39"/>
      <c r="S4" s="40"/>
      <c r="T4" s="40"/>
      <c r="U4" s="40"/>
      <c r="V4" s="40"/>
      <c r="W4" s="40"/>
      <c r="X4" s="40"/>
      <c r="Y4" s="40"/>
      <c r="Z4" s="40"/>
      <c r="AA4" s="48"/>
      <c r="AB4" s="40"/>
      <c r="AC4" s="40"/>
      <c r="AD4" s="49"/>
      <c r="AE4" s="2"/>
      <c r="AF4" s="3"/>
      <c r="AG4" s="78"/>
    </row>
    <row r="5" spans="1:40" ht="13.8" thickBot="1" x14ac:dyDescent="0.3">
      <c r="A5" s="72"/>
      <c r="B5" s="50"/>
      <c r="C5" s="51"/>
      <c r="D5" s="104"/>
      <c r="E5" s="104"/>
      <c r="F5" s="104"/>
      <c r="G5" s="52"/>
      <c r="H5" s="52"/>
      <c r="I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5"/>
      <c r="Z5" s="55"/>
      <c r="AA5" s="56"/>
      <c r="AB5" s="55"/>
      <c r="AC5" s="55"/>
      <c r="AD5" s="57"/>
      <c r="AE5" s="2"/>
      <c r="AF5" s="2"/>
      <c r="AG5" s="78"/>
    </row>
    <row r="6" spans="1:40" ht="13.8" thickBot="1" x14ac:dyDescent="0.3">
      <c r="A6" s="72"/>
      <c r="B6" s="21" t="s">
        <v>4</v>
      </c>
      <c r="C6" s="22"/>
      <c r="D6" s="22"/>
      <c r="E6" s="22"/>
      <c r="F6" s="22"/>
      <c r="G6" s="22"/>
      <c r="H6" s="22"/>
      <c r="I6" s="23"/>
      <c r="J6" s="24"/>
      <c r="K6" s="22"/>
      <c r="L6" s="22"/>
      <c r="M6" s="22"/>
      <c r="N6" s="25"/>
      <c r="O6" s="26"/>
      <c r="P6" s="26"/>
      <c r="Q6" s="26"/>
      <c r="R6" s="27"/>
      <c r="S6" s="28"/>
      <c r="T6" s="28"/>
      <c r="U6" s="28"/>
      <c r="V6" s="29"/>
      <c r="W6" s="30"/>
      <c r="X6" s="31"/>
      <c r="Y6" s="31"/>
      <c r="Z6" s="31"/>
      <c r="AA6" s="26"/>
      <c r="AB6" s="26"/>
      <c r="AC6" s="32"/>
      <c r="AD6" s="33"/>
      <c r="AE6" s="59"/>
      <c r="AF6" s="59"/>
      <c r="AG6" s="78"/>
    </row>
    <row r="7" spans="1:40" ht="13.8" thickBot="1" x14ac:dyDescent="0.3">
      <c r="A7" s="72"/>
      <c r="B7" s="136" t="s">
        <v>5</v>
      </c>
      <c r="C7" s="172" t="s">
        <v>6</v>
      </c>
      <c r="D7" s="173"/>
      <c r="E7" s="165" t="s">
        <v>31</v>
      </c>
      <c r="F7" s="107" t="s">
        <v>33</v>
      </c>
      <c r="G7" s="4"/>
      <c r="H7" s="4"/>
      <c r="I7" s="168" t="s">
        <v>35</v>
      </c>
      <c r="J7" s="169"/>
      <c r="K7" s="96" t="s">
        <v>7</v>
      </c>
      <c r="L7" s="18" t="s">
        <v>8</v>
      </c>
      <c r="M7" s="97" t="s">
        <v>9</v>
      </c>
      <c r="N7" s="96" t="s">
        <v>10</v>
      </c>
      <c r="O7" s="98" t="s">
        <v>11</v>
      </c>
      <c r="P7" s="99" t="s">
        <v>12</v>
      </c>
      <c r="Q7" s="5" t="s">
        <v>13</v>
      </c>
      <c r="R7" s="116" t="s">
        <v>14</v>
      </c>
      <c r="S7" s="16" t="s">
        <v>15</v>
      </c>
      <c r="T7" s="6" t="s">
        <v>16</v>
      </c>
      <c r="U7" s="13" t="s">
        <v>17</v>
      </c>
      <c r="V7" s="5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14" t="s">
        <v>23</v>
      </c>
      <c r="AB7" s="7" t="s">
        <v>24</v>
      </c>
      <c r="AC7" s="8" t="s">
        <v>25</v>
      </c>
      <c r="AD7" s="109" t="s">
        <v>36</v>
      </c>
      <c r="AE7" s="59" t="s">
        <v>26</v>
      </c>
      <c r="AF7" s="59"/>
      <c r="AG7" s="78"/>
    </row>
    <row r="8" spans="1:40" ht="14.4" thickTop="1" thickBot="1" x14ac:dyDescent="0.3">
      <c r="A8" s="72"/>
      <c r="B8" s="85"/>
      <c r="C8" s="102" t="s">
        <v>27</v>
      </c>
      <c r="D8" s="166">
        <v>0</v>
      </c>
      <c r="E8" s="108" t="s">
        <v>32</v>
      </c>
      <c r="F8" s="122" t="s">
        <v>34</v>
      </c>
      <c r="G8" s="17"/>
      <c r="H8" s="17"/>
      <c r="I8" s="80" t="s">
        <v>28</v>
      </c>
      <c r="J8" s="100" t="s">
        <v>29</v>
      </c>
      <c r="K8" s="110" t="s">
        <v>30</v>
      </c>
      <c r="L8" s="111"/>
      <c r="M8" s="111"/>
      <c r="N8" s="112"/>
      <c r="O8" s="113"/>
      <c r="P8" s="167">
        <v>0</v>
      </c>
      <c r="Q8" s="9"/>
      <c r="R8" s="10"/>
      <c r="S8" s="115">
        <f>SUM(S9:S34)+P8</f>
        <v>0</v>
      </c>
      <c r="T8" s="11"/>
      <c r="U8" s="11"/>
      <c r="V8" s="12"/>
      <c r="W8" s="19"/>
      <c r="X8" s="19">
        <f>IF(D8&lt;&gt;"",D8,Q8)</f>
        <v>0</v>
      </c>
      <c r="Y8" s="9"/>
      <c r="Z8" s="9"/>
      <c r="AA8" s="117">
        <f>IF(Z8&lt;&gt;"",X8+Z8,X8)</f>
        <v>0</v>
      </c>
      <c r="AB8" s="118">
        <f>IF(K8&lt;&gt;K9,IF(U8="ja",INDEX(data,MATCH(K8,schooljaren,0)-1,22),AA8),"")</f>
        <v>0</v>
      </c>
      <c r="AC8" s="20"/>
      <c r="AD8" s="114"/>
      <c r="AE8" s="59" t="str">
        <f t="shared" ref="AE8:AE34" si="0">IF(AD8&lt;&gt;"",IF(MONTH(AD8)&lt;9,YEAR(AD8)-1,YEAR(AD8)),"")</f>
        <v/>
      </c>
      <c r="AF8" s="59"/>
      <c r="AG8" s="78"/>
    </row>
    <row r="9" spans="1:40" ht="15" thickBot="1" x14ac:dyDescent="0.35">
      <c r="A9" s="73"/>
      <c r="B9" s="62"/>
      <c r="C9" s="132"/>
      <c r="D9" s="133"/>
      <c r="E9" s="119"/>
      <c r="F9" s="123" t="str">
        <f>IF(OR(E9&gt;145,E9&lt;20),"",N9*(1-INT(IF(E9&lt;25,E9+5,IF(E9&gt;74,75,E9+0))/25)/4))</f>
        <v/>
      </c>
      <c r="G9" s="126" t="str">
        <f>IF(AND(C9="",D9=""),IF(AND(I9="",J9=""),"",IF(AND(C9="",D9=""),I9,"fout")),IF(AND(I9="",J9=""),C9,”fout”))</f>
        <v/>
      </c>
      <c r="H9" s="127" t="str">
        <f>IF(AND($C9="",$D9=""),IF(AND($I9="",$J9=""),"",$I9-1),D9)</f>
        <v/>
      </c>
      <c r="I9" s="81"/>
      <c r="J9" s="82"/>
      <c r="K9" s="137" t="str">
        <f>+IF(AND(G9 &lt;&gt; "",H9 &lt;&gt; "")=TRUE,IF(AND(MONTH(G9) &gt; 8,MONTH(G9) &lt; 13 ) = TRUE,YEAR(G9),YEAR(G9)-1),"")</f>
        <v/>
      </c>
      <c r="L9" s="138" t="str">
        <f t="shared" ref="L9:L34" si="1">IF(K9=K8,IF(L8="volledig","volledig",""),IF(B9="x","volledig",""))</f>
        <v/>
      </c>
      <c r="M9" s="138">
        <f t="shared" ref="M9:M34" si="2">IF(AND(K9=schooljaar,I9&lt;&gt; "",J9&lt;&gt;"",S9&gt;0)=TRUE,  M8+1,IF(K9=schooljaar,M8,0))</f>
        <v>0</v>
      </c>
      <c r="N9" s="139" t="str">
        <f>IF(AND(G9&lt;&gt;"",H9&lt;&gt;"")=TRUE,H9-G9+1,"")</f>
        <v/>
      </c>
      <c r="O9" s="140" t="str">
        <f>IF(AND(G9&lt;&gt;"",H9&lt;&gt;"")=TRUE,IF(K9=K8,IF(U8="ja",0,IF(N9/10&lt;Y8,N9/10,Y8)),IF(N9&lt;=300,N9/10,30)),"")</f>
        <v/>
      </c>
      <c r="P9" s="141" t="str">
        <f>IF(AND(G9&lt;&gt;"",H9&lt;&gt;"")=TRUE,IF(N9/10&lt;&gt;O9,"X",""),"")</f>
        <v/>
      </c>
      <c r="Q9" s="140" t="str">
        <f>IF(AND(G9&lt;&gt;"",H9&lt;&gt;"")=TRUE,IF(K9=K8,IF(U8="ja",0,O9+AA8),IF(U8="ja",O9+AB8,O9+AA8)),"")</f>
        <v/>
      </c>
      <c r="R9" s="142" t="str">
        <f>IF(AND(I9="",J9="",F9&gt;0=TRUE),F9,IF(AND(I9&lt;&gt;"",J9&lt;&gt;"",F9=""=TRUE),IF(AND(I9&lt;&gt;"",J9&lt;&gt;"")=TRUE,J9-I9+1,"")))</f>
        <v/>
      </c>
      <c r="S9" s="143" t="str">
        <f>IF(R9=FALSE,"FOUT",IF(R9&lt;&gt;"",IF(Q9&lt;=R9,IF(K9=K8,IF(L9="volledig",IF(Q9&lt;(30-T8),IF(R9&lt;30-T8,R9,30-T8),INT(Q9)),INT(Q9)),IF(Q9&lt;30,IF(L9="volledig",IF(R9&gt;30,30,R9),INT(Q9)),INT(Q9))),R9),""))</f>
        <v/>
      </c>
      <c r="T9" s="143" t="str">
        <f>IF(AND(G9&lt;&gt;"",H9&lt;&gt;"")=TRUE,IF(K9=K8,IF(S9&lt;&gt;"",S9+T8,T8),IF(S9&lt;&gt;"",S9,0)),"")</f>
        <v/>
      </c>
      <c r="U9" s="144" t="str">
        <f>IF(AND(G9&lt;&gt;"",H9&lt;&gt;"")=TRUE,IF(K9=K8,IF(S9&lt;&gt;"",IF(U8="ja","ja",IF(S9&gt;Q9,"ja","")),U8),IF(AND(S9&lt;&gt;"",S9&gt;Q9)=TRUE,"ja","")),"")</f>
        <v/>
      </c>
      <c r="V9" s="140" t="str">
        <f>IF(OR(E9&lt;&gt;"",AND(I9&lt;&gt;"",J9&lt;&gt;""))=TRUE,IF(U9="ja","", IF(Q9-S9&lt;=0,"",Q9-S9 )),"")</f>
        <v/>
      </c>
      <c r="W9" s="140" t="str">
        <f>IF(V9&lt;&gt;"",IF(U9="ja","",S9/10+V9),"")</f>
        <v/>
      </c>
      <c r="X9" s="140" t="str">
        <f>IF(W9&lt;&gt;"",W9,Q9)</f>
        <v/>
      </c>
      <c r="Y9" s="140" t="str">
        <f>IF(AND(G9&lt;&gt;"",H9&lt;&gt;""),IF(U9&lt;&gt;"ja",IF(K9=K8,IF(R9&lt;&gt;"",Y8-O9-S9/10,Y8-O9),IF(R9&lt;&gt;"",30-O9-S9/10,30-O9)),""),"")</f>
        <v/>
      </c>
      <c r="Z9" s="140" t="str">
        <f>IF(AND(G9&lt;&gt;"",H9&lt;&gt;"")=TRUE,IF(Y9&lt;0,Y9,0),"")</f>
        <v/>
      </c>
      <c r="AA9" s="145" t="str">
        <f t="shared" ref="AA9:AA10" si="3">IF(U9="ja",0,IF(Z9&lt;&gt;"",X9+Z9,X9))</f>
        <v/>
      </c>
      <c r="AB9" s="146">
        <f t="shared" ref="AB9:AB34" si="4">IF(U9="ja",0,IF(K9&lt;&gt;K10,IF(U9="ja",INDEX(data,MATCH(K9,schooljaren,0)-1,22),AA9),0))</f>
        <v>0</v>
      </c>
      <c r="AC9" s="147" t="str">
        <f>IF(J9&lt;&gt;"",IF(AD9="",J9,AD9),"")</f>
        <v/>
      </c>
      <c r="AD9" s="148" t="str">
        <f>+IF(R9 &lt;&gt; "",IF(R9&gt;S9,G9+S9,""),"")</f>
        <v/>
      </c>
      <c r="AE9" s="59" t="str">
        <f t="shared" si="0"/>
        <v/>
      </c>
      <c r="AF9" s="59">
        <f t="shared" ref="AF9:AF34" si="5">IF(AND(K9=schooljaar,AD9&lt;&gt; "")=TRUE,  AF8+1,IF(K9=schooljaar,AF8,0))</f>
        <v>0</v>
      </c>
      <c r="AG9" s="78"/>
    </row>
    <row r="10" spans="1:40" ht="15" thickBot="1" x14ac:dyDescent="0.35">
      <c r="A10" s="73"/>
      <c r="B10" s="63"/>
      <c r="C10" s="65"/>
      <c r="D10" s="134"/>
      <c r="E10" s="120"/>
      <c r="F10" s="124" t="str">
        <f>IF(OR(E10&gt;145,E10&lt;20),"",N10*(1-INT(IF(E10&lt;25,E10+5,IF(E10&gt;74,75,E10+0))/25)/4))</f>
        <v/>
      </c>
      <c r="G10" s="128" t="str">
        <f>IF(AND(C10="",D10=""),IF(AND(I10="",J10=""),"",IF(AND(C10="",D10=""),I10,"fout")),IF(AND(I10="",J10=""),C10,”fout”))</f>
        <v/>
      </c>
      <c r="H10" s="129" t="str">
        <f>IF(AND($C10="",$D10=""),IF(AND($I10="",$J10=""),"",$I10-1),D10)</f>
        <v/>
      </c>
      <c r="I10" s="66"/>
      <c r="J10" s="83"/>
      <c r="K10" s="137" t="str">
        <f t="shared" ref="K10:K34" si="6">+IF(AND(G10 &lt;&gt; "",H10 &lt;&gt; "")=TRUE,IF(AND(MONTH(G10) &gt; 8,MONTH(G10) &lt; 13 ) = TRUE,YEAR(G10),YEAR(G10)-1),"")</f>
        <v/>
      </c>
      <c r="L10" s="138" t="str">
        <f>IF(K10=K9,IF(L9="volledig","volledig",""),IF(B10="x","volledig",""))</f>
        <v/>
      </c>
      <c r="M10" s="138">
        <f t="shared" si="2"/>
        <v>0</v>
      </c>
      <c r="N10" s="139" t="str">
        <f>IF(AND(G10&lt;&gt;"",H10&lt;&gt;"")=TRUE,H10-G10+1,"")</f>
        <v/>
      </c>
      <c r="O10" s="140" t="str">
        <f>IF(AND(G10&lt;&gt;"",H10&lt;&gt;"")=TRUE,IF(K10=K9,IF(U9="ja",0,IF(N10/10&lt;Y9,N10/10,Y9)),IF(N10&lt;=300,N10/10,30)),"")</f>
        <v/>
      </c>
      <c r="P10" s="141" t="str">
        <f>IF(AND(G10&lt;&gt;"",H10&lt;&gt;"")=TRUE,IF(N10/10&lt;&gt;O10,"X",""),"")</f>
        <v/>
      </c>
      <c r="Q10" s="140" t="str">
        <f>IF(AND(G10&lt;&gt;"",H10&lt;&gt;"")=TRUE,IF(K10=K9,IF(U9="ja",0,O10+AA9),IF(U9="ja",O10+AB9,O10+AA9)),"")</f>
        <v/>
      </c>
      <c r="R10" s="142" t="str">
        <f t="shared" ref="R10:R34" si="7">IF(AND(I10="",J10="",F10&gt;0=TRUE),F10,IF(AND(I10&lt;&gt;"",J10&lt;&gt;"",F10=""=TRUE),IF(AND(I10&lt;&gt;"",J10&lt;&gt;"")=TRUE,J10-I10+1,"")))</f>
        <v/>
      </c>
      <c r="S10" s="143" t="str">
        <f t="shared" ref="S10:S34" si="8">IF(R10=FALSE,"FOUT",IF(R10&lt;&gt;"",IF(Q10&lt;=R10,IF(K10=K9,IF(L10="volledig",IF(Q10&lt;(30-T9),IF(R10&lt;30-T9,R10,30-T9),INT(Q10)),INT(Q10)),IF(Q10&lt;30,IF(L10="volledig",IF(R10&gt;30,30,R10),INT(Q10)),INT(Q10))),R10),""))</f>
        <v/>
      </c>
      <c r="T10" s="143" t="str">
        <f t="shared" ref="T10:T34" si="9">IF(AND(G10&lt;&gt;"",H10&lt;&gt;"")=TRUE,IF(K10=K9,IF(S10&lt;&gt;"",S10+T9,T9),IF(S10&lt;&gt;"",S10,0)),"")</f>
        <v/>
      </c>
      <c r="U10" s="144" t="str">
        <f>IF(AND(G10&lt;&gt;"",H10&lt;&gt;"")=TRUE,IF(K10=K9,IF(S10&lt;&gt;"",IF(U9="ja","ja",IF(S10&gt;Q10,"ja","")),U9),IF(AND(S10&lt;&gt;"",S10&gt;Q10)=TRUE,"ja","")),"")</f>
        <v/>
      </c>
      <c r="V10" s="140" t="str">
        <f t="shared" ref="V10:V34" si="10">IF(OR(E10&lt;&gt;"",AND(I10&lt;&gt;"",J10&lt;&gt;""))=TRUE,IF(U10="ja","", IF(Q10-S10&lt;=0,"",Q10-S10 )),"")</f>
        <v/>
      </c>
      <c r="W10" s="149" t="str">
        <f>IF(V10&lt;&gt;"",IF(U10="ja","",S10/10+V10),"")</f>
        <v/>
      </c>
      <c r="X10" s="140" t="str">
        <f>IF(W10&lt;&gt;"",W10,Q10)</f>
        <v/>
      </c>
      <c r="Y10" s="140" t="str">
        <f>IF(AND(G10&lt;&gt;"",H10&lt;&gt;""),IF(U10&lt;&gt;"ja",IF(K10=K9,IF(R10&lt;&gt;"",Y9-O10-S10/10,Y9-O10),IF(R10&lt;&gt;"",30-O10-S10/10,30-O10)),""),"")</f>
        <v/>
      </c>
      <c r="Z10" s="140" t="str">
        <f>IF(AND(G10&lt;&gt;"",H10&lt;&gt;"")=TRUE,IF(Y10&lt;0,Y10,0),"")</f>
        <v/>
      </c>
      <c r="AA10" s="150" t="str">
        <f t="shared" si="3"/>
        <v/>
      </c>
      <c r="AB10" s="146">
        <f t="shared" si="4"/>
        <v>0</v>
      </c>
      <c r="AC10" s="151" t="str">
        <f>IF(J10&lt;&gt;"",IF(AD10="",J10,AD10),"")</f>
        <v/>
      </c>
      <c r="AD10" s="148" t="str">
        <f t="shared" ref="AD10:AD34" si="11">+IF(R10 &lt;&gt; "",IF(R10&gt;S10,G10+S10,""),"")</f>
        <v/>
      </c>
      <c r="AE10" s="59" t="str">
        <f t="shared" si="0"/>
        <v/>
      </c>
      <c r="AF10" s="59">
        <f t="shared" si="5"/>
        <v>0</v>
      </c>
      <c r="AG10" s="78"/>
    </row>
    <row r="11" spans="1:40" ht="15" thickBot="1" x14ac:dyDescent="0.35">
      <c r="A11" s="73"/>
      <c r="B11" s="63"/>
      <c r="C11" s="65"/>
      <c r="D11" s="134"/>
      <c r="E11" s="120"/>
      <c r="F11" s="124" t="str">
        <f t="shared" ref="F11:F34" si="12">IF(OR(E11&gt;145,E11&lt;20),"",N11*(1-INT(IF(E11&lt;25,E11+5,IF(E11&gt;74,75,E11+0))/25)/4))</f>
        <v/>
      </c>
      <c r="G11" s="128" t="str">
        <f>IF(AND(C11="",D11=""),IF(AND(I11="",J11=""),"",IF(AND(C11="",D11=""),I11,"fout")),IF(AND(I11="",J11=""),C11,”fout”))</f>
        <v/>
      </c>
      <c r="H11" s="129" t="str">
        <f>IF(AND($C11="",$D11=""),IF(AND($I11="",$J11=""),"",$I11-1),D11)</f>
        <v/>
      </c>
      <c r="I11" s="66"/>
      <c r="J11" s="83"/>
      <c r="K11" s="152" t="str">
        <f t="shared" si="6"/>
        <v/>
      </c>
      <c r="L11" s="153" t="str">
        <f>IF(K11=K10,IF(L10="volledig","volledig",""),IF(B11="x","volledig",""))</f>
        <v/>
      </c>
      <c r="M11" s="153">
        <f t="shared" si="2"/>
        <v>0</v>
      </c>
      <c r="N11" s="154" t="str">
        <f t="shared" ref="N11:N34" si="13">IF(AND(G11&lt;&gt;"",H11&lt;&gt;"")=TRUE,H11-G11+1,"")</f>
        <v/>
      </c>
      <c r="O11" s="149" t="str">
        <f t="shared" ref="O11:O34" si="14">IF(AND(G11&lt;&gt;"",H11&lt;&gt;"")=TRUE,IF(K11=K10,IF(U10="ja",0,IF(N11/10&lt;Y10,N11/10,Y10)),IF(N11&lt;=300,N11/10,30)),"")</f>
        <v/>
      </c>
      <c r="P11" s="155" t="str">
        <f t="shared" ref="P11:P34" si="15">IF(AND(G11&lt;&gt;"",H11&lt;&gt;"")=TRUE,IF(N11/10&lt;&gt;O11,"X",""),"")</f>
        <v/>
      </c>
      <c r="Q11" s="149" t="str">
        <f>IF(AND(G11&lt;&gt;"",H11&lt;&gt;"")=TRUE,IF(K11=K10,IF(U10="ja",0,O11+AA10),IF(U10="ja",O11+AB10,O11+AA10)),"")</f>
        <v/>
      </c>
      <c r="R11" s="142" t="str">
        <f t="shared" si="7"/>
        <v/>
      </c>
      <c r="S11" s="143" t="str">
        <f t="shared" si="8"/>
        <v/>
      </c>
      <c r="T11" s="143" t="str">
        <f t="shared" si="9"/>
        <v/>
      </c>
      <c r="U11" s="156" t="str">
        <f>IF(AND(G11&lt;&gt;"",H11&lt;&gt;"")=TRUE,IF(K11=K10,IF(S11&lt;&gt;"",IF(U10="ja","ja",IF(S11&gt;Q11,"ja","")),U10),IF(AND(S11&lt;&gt;"",S11&gt;Q11)=TRUE,"ja","")),"")</f>
        <v/>
      </c>
      <c r="V11" s="140" t="str">
        <f t="shared" si="10"/>
        <v/>
      </c>
      <c r="W11" s="149" t="str">
        <f>IF(V11&lt;&gt;"",IF(U11="ja","",S11/10+V11),"")</f>
        <v/>
      </c>
      <c r="X11" s="149" t="str">
        <f>IF(W11&lt;&gt;"",W11,Q11)</f>
        <v/>
      </c>
      <c r="Y11" s="149" t="str">
        <f t="shared" ref="Y11:Y34" si="16">IF(AND(G11&lt;&gt;"",H11&lt;&gt;""),IF(U11&lt;&gt;"ja",IF(K11=K10,IF(R11&lt;&gt;"",Y10-O11-S11/10,Y10-O11),IF(R11&lt;&gt;"",30-O11-S11/10,30-O11)),""),"")</f>
        <v/>
      </c>
      <c r="Z11" s="149" t="str">
        <f>IF(AND(G11&lt;&gt;"",H11&lt;&gt;"")=TRUE,IF(Y11&lt;0,Y11,0),"")</f>
        <v/>
      </c>
      <c r="AA11" s="150" t="str">
        <f>IF(U11="ja",0,IF(Z11&lt;&gt;"",X11+Z11,X11))</f>
        <v/>
      </c>
      <c r="AB11" s="146">
        <f t="shared" si="4"/>
        <v>0</v>
      </c>
      <c r="AC11" s="151" t="str">
        <f t="shared" ref="AC11:AC34" si="17">IF(J11&lt;&gt;"",IF(AD11="",J11,AD11),"")</f>
        <v/>
      </c>
      <c r="AD11" s="148" t="str">
        <f t="shared" si="11"/>
        <v/>
      </c>
      <c r="AE11" s="59" t="str">
        <f t="shared" si="0"/>
        <v/>
      </c>
      <c r="AF11" s="59">
        <f t="shared" si="5"/>
        <v>0</v>
      </c>
      <c r="AG11" s="78"/>
    </row>
    <row r="12" spans="1:40" ht="15" thickBot="1" x14ac:dyDescent="0.35">
      <c r="A12" s="73"/>
      <c r="B12" s="63"/>
      <c r="C12" s="65"/>
      <c r="D12" s="134"/>
      <c r="E12" s="120"/>
      <c r="F12" s="124" t="str">
        <f t="shared" si="12"/>
        <v/>
      </c>
      <c r="G12" s="128" t="str">
        <f>IF(AND(C12="",D12=""),IF(AND(I12="",J12=""),"",IF(AND(C12="",D12=""),I12,"fout")),IF(AND(I12="",J12=""),C12,”fout”))</f>
        <v/>
      </c>
      <c r="H12" s="129" t="str">
        <f t="shared" ref="H12:H34" si="18">IF(AND($C12="",$D12=""),IF(AND($I12="",$J12=""),"",$I12-1),D12)</f>
        <v/>
      </c>
      <c r="I12" s="66"/>
      <c r="J12" s="83"/>
      <c r="K12" s="157" t="str">
        <f t="shared" si="6"/>
        <v/>
      </c>
      <c r="L12" s="158" t="str">
        <f t="shared" si="1"/>
        <v/>
      </c>
      <c r="M12" s="158">
        <f t="shared" si="2"/>
        <v>0</v>
      </c>
      <c r="N12" s="159" t="str">
        <f t="shared" si="13"/>
        <v/>
      </c>
      <c r="O12" s="160" t="str">
        <f t="shared" si="14"/>
        <v/>
      </c>
      <c r="P12" s="161" t="str">
        <f t="shared" si="15"/>
        <v/>
      </c>
      <c r="Q12" s="160" t="str">
        <f t="shared" ref="Q12:Q34" si="19">IF(AND(G12&lt;&gt;"",H12&lt;&gt;"")=TRUE,IF(K12=K11,IF(U11="ja",0,O12+AA11),IF(U11="ja",O12+AB11,O12+AA11)),"")</f>
        <v/>
      </c>
      <c r="R12" s="142" t="str">
        <f t="shared" si="7"/>
        <v/>
      </c>
      <c r="S12" s="143" t="str">
        <f t="shared" si="8"/>
        <v/>
      </c>
      <c r="T12" s="143" t="str">
        <f t="shared" si="9"/>
        <v/>
      </c>
      <c r="U12" s="162" t="str">
        <f t="shared" ref="U12:U34" si="20">IF(AND(G12&lt;&gt;"",H12&lt;&gt;"")=TRUE,IF(K12=K11,IF(S12&lt;&gt;"",IF(U11="ja","ja",IF(S12&gt;Q12,"ja","")),U11),IF(AND(S12&lt;&gt;"",S12&gt;Q12)=TRUE,"ja","")),"")</f>
        <v/>
      </c>
      <c r="V12" s="140" t="str">
        <f t="shared" si="10"/>
        <v/>
      </c>
      <c r="W12" s="160" t="str">
        <f t="shared" ref="W12:W34" si="21">IF(V12&lt;&gt;"",IF(U12="ja","",S12/10+V12),"")</f>
        <v/>
      </c>
      <c r="X12" s="160" t="str">
        <f t="shared" ref="X12:X34" si="22">IF(W12&lt;&gt;"",W12,Q12)</f>
        <v/>
      </c>
      <c r="Y12" s="160" t="str">
        <f t="shared" si="16"/>
        <v/>
      </c>
      <c r="Z12" s="160" t="str">
        <f t="shared" ref="Z12:Z34" si="23">IF(AND(G12&lt;&gt;"",H12&lt;&gt;"")=TRUE,IF(Y12&lt;0,Y12,0),"")</f>
        <v/>
      </c>
      <c r="AA12" s="150" t="str">
        <f t="shared" ref="AA12:AA34" si="24">IF(U12="ja",0,IF(Z12&lt;&gt;"",X12+Z12,X12))</f>
        <v/>
      </c>
      <c r="AB12" s="146">
        <f t="shared" si="4"/>
        <v>0</v>
      </c>
      <c r="AC12" s="151" t="str">
        <f t="shared" si="17"/>
        <v/>
      </c>
      <c r="AD12" s="148" t="str">
        <f t="shared" si="11"/>
        <v/>
      </c>
      <c r="AE12" s="59" t="str">
        <f t="shared" si="0"/>
        <v/>
      </c>
      <c r="AF12" s="59">
        <f t="shared" si="5"/>
        <v>0</v>
      </c>
      <c r="AG12" s="78"/>
      <c r="AN12" s="105"/>
    </row>
    <row r="13" spans="1:40" ht="15" thickBot="1" x14ac:dyDescent="0.35">
      <c r="A13" s="73"/>
      <c r="B13" s="63"/>
      <c r="C13" s="65"/>
      <c r="D13" s="134"/>
      <c r="E13" s="120"/>
      <c r="F13" s="124" t="str">
        <f t="shared" si="12"/>
        <v/>
      </c>
      <c r="G13" s="128" t="str">
        <f>IF(AND(C13="",D13=""),IF(AND(I13="",J13=""),"",IF(AND(C13="",D13=""),I13,"fout")),IF(AND(I13="",J13=""),C13,”fout”))</f>
        <v/>
      </c>
      <c r="H13" s="129" t="str">
        <f t="shared" si="18"/>
        <v/>
      </c>
      <c r="I13" s="66"/>
      <c r="J13" s="83"/>
      <c r="K13" s="137" t="str">
        <f t="shared" si="6"/>
        <v/>
      </c>
      <c r="L13" s="138" t="str">
        <f t="shared" si="1"/>
        <v/>
      </c>
      <c r="M13" s="138">
        <f t="shared" si="2"/>
        <v>0</v>
      </c>
      <c r="N13" s="139" t="str">
        <f t="shared" si="13"/>
        <v/>
      </c>
      <c r="O13" s="140" t="str">
        <f t="shared" si="14"/>
        <v/>
      </c>
      <c r="P13" s="141" t="str">
        <f t="shared" si="15"/>
        <v/>
      </c>
      <c r="Q13" s="140" t="str">
        <f t="shared" si="19"/>
        <v/>
      </c>
      <c r="R13" s="142" t="str">
        <f t="shared" si="7"/>
        <v/>
      </c>
      <c r="S13" s="143" t="str">
        <f t="shared" si="8"/>
        <v/>
      </c>
      <c r="T13" s="143" t="str">
        <f t="shared" si="9"/>
        <v/>
      </c>
      <c r="U13" s="144" t="str">
        <f t="shared" si="20"/>
        <v/>
      </c>
      <c r="V13" s="140" t="str">
        <f t="shared" si="10"/>
        <v/>
      </c>
      <c r="W13" s="140" t="str">
        <f t="shared" si="21"/>
        <v/>
      </c>
      <c r="X13" s="140" t="str">
        <f t="shared" si="22"/>
        <v/>
      </c>
      <c r="Y13" s="140" t="str">
        <f t="shared" si="16"/>
        <v/>
      </c>
      <c r="Z13" s="140" t="str">
        <f t="shared" si="23"/>
        <v/>
      </c>
      <c r="AA13" s="150" t="str">
        <f t="shared" si="24"/>
        <v/>
      </c>
      <c r="AB13" s="146">
        <f t="shared" si="4"/>
        <v>0</v>
      </c>
      <c r="AC13" s="151" t="str">
        <f t="shared" si="17"/>
        <v/>
      </c>
      <c r="AD13" s="148" t="str">
        <f t="shared" si="11"/>
        <v/>
      </c>
      <c r="AE13" s="59" t="str">
        <f t="shared" si="0"/>
        <v/>
      </c>
      <c r="AF13" s="59">
        <f t="shared" si="5"/>
        <v>0</v>
      </c>
      <c r="AG13" s="78"/>
    </row>
    <row r="14" spans="1:40" ht="15" thickBot="1" x14ac:dyDescent="0.35">
      <c r="A14" s="73"/>
      <c r="B14" s="63"/>
      <c r="C14" s="65"/>
      <c r="D14" s="134"/>
      <c r="E14" s="120"/>
      <c r="F14" s="124" t="str">
        <f t="shared" si="12"/>
        <v/>
      </c>
      <c r="G14" s="128" t="str">
        <f>IF(AND(C14="",D14=""),IF(AND(I14="",J14=""),"",IF(AND(C14="",D14=""),I14,"fout")),IF(AND(I14="",J14=""),C14,”fout”))</f>
        <v/>
      </c>
      <c r="H14" s="129" t="str">
        <f t="shared" si="18"/>
        <v/>
      </c>
      <c r="I14" s="66"/>
      <c r="J14" s="83"/>
      <c r="K14" s="157" t="str">
        <f t="shared" si="6"/>
        <v/>
      </c>
      <c r="L14" s="158" t="str">
        <f t="shared" si="1"/>
        <v/>
      </c>
      <c r="M14" s="158">
        <f t="shared" si="2"/>
        <v>0</v>
      </c>
      <c r="N14" s="159" t="str">
        <f t="shared" si="13"/>
        <v/>
      </c>
      <c r="O14" s="160" t="str">
        <f t="shared" si="14"/>
        <v/>
      </c>
      <c r="P14" s="161" t="str">
        <f t="shared" si="15"/>
        <v/>
      </c>
      <c r="Q14" s="160" t="str">
        <f t="shared" si="19"/>
        <v/>
      </c>
      <c r="R14" s="142" t="str">
        <f t="shared" si="7"/>
        <v/>
      </c>
      <c r="S14" s="143" t="str">
        <f t="shared" si="8"/>
        <v/>
      </c>
      <c r="T14" s="143" t="str">
        <f t="shared" si="9"/>
        <v/>
      </c>
      <c r="U14" s="162" t="str">
        <f t="shared" si="20"/>
        <v/>
      </c>
      <c r="V14" s="140" t="str">
        <f t="shared" si="10"/>
        <v/>
      </c>
      <c r="W14" s="160" t="str">
        <f t="shared" si="21"/>
        <v/>
      </c>
      <c r="X14" s="160" t="str">
        <f t="shared" si="22"/>
        <v/>
      </c>
      <c r="Y14" s="160" t="str">
        <f t="shared" si="16"/>
        <v/>
      </c>
      <c r="Z14" s="160" t="str">
        <f t="shared" si="23"/>
        <v/>
      </c>
      <c r="AA14" s="150" t="str">
        <f t="shared" si="24"/>
        <v/>
      </c>
      <c r="AB14" s="146">
        <f t="shared" si="4"/>
        <v>0</v>
      </c>
      <c r="AC14" s="151" t="str">
        <f t="shared" si="17"/>
        <v/>
      </c>
      <c r="AD14" s="148" t="str">
        <f t="shared" si="11"/>
        <v/>
      </c>
      <c r="AE14" s="59" t="str">
        <f t="shared" si="0"/>
        <v/>
      </c>
      <c r="AF14" s="59">
        <f t="shared" si="5"/>
        <v>0</v>
      </c>
      <c r="AG14" s="78"/>
    </row>
    <row r="15" spans="1:40" ht="15" thickBot="1" x14ac:dyDescent="0.35">
      <c r="A15" s="73"/>
      <c r="B15" s="63"/>
      <c r="C15" s="65"/>
      <c r="D15" s="134"/>
      <c r="E15" s="120"/>
      <c r="F15" s="124" t="str">
        <f t="shared" si="12"/>
        <v/>
      </c>
      <c r="G15" s="128" t="str">
        <f>IF(AND(C15="",D15=""),IF(AND(I15="",J15=""),"",IF(AND(C15="",D15=""),I15,"fout")),IF(AND(I15="",J15=""),C15,”fout”))</f>
        <v/>
      </c>
      <c r="H15" s="129" t="str">
        <f t="shared" si="18"/>
        <v/>
      </c>
      <c r="I15" s="66"/>
      <c r="J15" s="83"/>
      <c r="K15" s="137" t="str">
        <f t="shared" si="6"/>
        <v/>
      </c>
      <c r="L15" s="138" t="str">
        <f t="shared" si="1"/>
        <v/>
      </c>
      <c r="M15" s="138">
        <f t="shared" si="2"/>
        <v>0</v>
      </c>
      <c r="N15" s="139" t="str">
        <f t="shared" si="13"/>
        <v/>
      </c>
      <c r="O15" s="140" t="str">
        <f t="shared" si="14"/>
        <v/>
      </c>
      <c r="P15" s="141" t="str">
        <f t="shared" si="15"/>
        <v/>
      </c>
      <c r="Q15" s="140" t="str">
        <f t="shared" si="19"/>
        <v/>
      </c>
      <c r="R15" s="142" t="str">
        <f t="shared" si="7"/>
        <v/>
      </c>
      <c r="S15" s="143" t="str">
        <f t="shared" si="8"/>
        <v/>
      </c>
      <c r="T15" s="143" t="str">
        <f t="shared" si="9"/>
        <v/>
      </c>
      <c r="U15" s="144" t="str">
        <f t="shared" si="20"/>
        <v/>
      </c>
      <c r="V15" s="140" t="str">
        <f t="shared" si="10"/>
        <v/>
      </c>
      <c r="W15" s="140" t="str">
        <f t="shared" si="21"/>
        <v/>
      </c>
      <c r="X15" s="140" t="str">
        <f t="shared" si="22"/>
        <v/>
      </c>
      <c r="Y15" s="140" t="str">
        <f t="shared" si="16"/>
        <v/>
      </c>
      <c r="Z15" s="140" t="str">
        <f t="shared" si="23"/>
        <v/>
      </c>
      <c r="AA15" s="150" t="str">
        <f t="shared" si="24"/>
        <v/>
      </c>
      <c r="AB15" s="146">
        <f t="shared" si="4"/>
        <v>0</v>
      </c>
      <c r="AC15" s="151" t="str">
        <f t="shared" si="17"/>
        <v/>
      </c>
      <c r="AD15" s="148" t="str">
        <f t="shared" si="11"/>
        <v/>
      </c>
      <c r="AE15" s="59" t="str">
        <f t="shared" si="0"/>
        <v/>
      </c>
      <c r="AF15" s="59">
        <f t="shared" si="5"/>
        <v>0</v>
      </c>
      <c r="AG15" s="78"/>
    </row>
    <row r="16" spans="1:40" ht="15" thickBot="1" x14ac:dyDescent="0.35">
      <c r="A16" s="73"/>
      <c r="B16" s="63"/>
      <c r="C16" s="65"/>
      <c r="D16" s="134"/>
      <c r="E16" s="120"/>
      <c r="F16" s="124" t="str">
        <f t="shared" si="12"/>
        <v/>
      </c>
      <c r="G16" s="128" t="str">
        <f>IF(AND(C16="",D16=""),IF(AND(I16="",J16=""),"",IF(AND(C16="",D16=""),I16,"fout")),IF(AND(I16="",J16=""),C16,”fout”))</f>
        <v/>
      </c>
      <c r="H16" s="129" t="str">
        <f t="shared" si="18"/>
        <v/>
      </c>
      <c r="I16" s="66"/>
      <c r="J16" s="83"/>
      <c r="K16" s="157" t="str">
        <f t="shared" si="6"/>
        <v/>
      </c>
      <c r="L16" s="158" t="str">
        <f t="shared" si="1"/>
        <v/>
      </c>
      <c r="M16" s="158">
        <f t="shared" si="2"/>
        <v>0</v>
      </c>
      <c r="N16" s="159" t="str">
        <f t="shared" si="13"/>
        <v/>
      </c>
      <c r="O16" s="160" t="str">
        <f t="shared" si="14"/>
        <v/>
      </c>
      <c r="P16" s="161" t="str">
        <f t="shared" si="15"/>
        <v/>
      </c>
      <c r="Q16" s="160" t="str">
        <f t="shared" si="19"/>
        <v/>
      </c>
      <c r="R16" s="142" t="str">
        <f t="shared" si="7"/>
        <v/>
      </c>
      <c r="S16" s="143" t="str">
        <f t="shared" si="8"/>
        <v/>
      </c>
      <c r="T16" s="143" t="str">
        <f t="shared" si="9"/>
        <v/>
      </c>
      <c r="U16" s="162" t="str">
        <f t="shared" si="20"/>
        <v/>
      </c>
      <c r="V16" s="140" t="str">
        <f t="shared" si="10"/>
        <v/>
      </c>
      <c r="W16" s="160" t="str">
        <f t="shared" si="21"/>
        <v/>
      </c>
      <c r="X16" s="160" t="str">
        <f t="shared" si="22"/>
        <v/>
      </c>
      <c r="Y16" s="160" t="str">
        <f t="shared" si="16"/>
        <v/>
      </c>
      <c r="Z16" s="160" t="str">
        <f t="shared" si="23"/>
        <v/>
      </c>
      <c r="AA16" s="150" t="str">
        <f t="shared" si="24"/>
        <v/>
      </c>
      <c r="AB16" s="146">
        <f t="shared" si="4"/>
        <v>0</v>
      </c>
      <c r="AC16" s="151" t="str">
        <f t="shared" si="17"/>
        <v/>
      </c>
      <c r="AD16" s="148" t="str">
        <f t="shared" si="11"/>
        <v/>
      </c>
      <c r="AE16" s="59" t="str">
        <f t="shared" si="0"/>
        <v/>
      </c>
      <c r="AF16" s="59">
        <f t="shared" si="5"/>
        <v>0</v>
      </c>
      <c r="AG16" s="78"/>
    </row>
    <row r="17" spans="1:33" ht="15" thickBot="1" x14ac:dyDescent="0.35">
      <c r="A17" s="73"/>
      <c r="B17" s="63"/>
      <c r="C17" s="65"/>
      <c r="D17" s="134"/>
      <c r="E17" s="120"/>
      <c r="F17" s="124" t="str">
        <f t="shared" si="12"/>
        <v/>
      </c>
      <c r="G17" s="128" t="str">
        <f>IF(AND(C17="",D17=""),IF(AND(I17="",J17=""),"",IF(AND(C17="",D17=""),I17,"fout")),IF(AND(I17="",J17=""),C17,”fout”))</f>
        <v/>
      </c>
      <c r="H17" s="129" t="str">
        <f t="shared" si="18"/>
        <v/>
      </c>
      <c r="I17" s="66"/>
      <c r="J17" s="83"/>
      <c r="K17" s="137" t="str">
        <f t="shared" si="6"/>
        <v/>
      </c>
      <c r="L17" s="138" t="str">
        <f t="shared" si="1"/>
        <v/>
      </c>
      <c r="M17" s="138">
        <f t="shared" si="2"/>
        <v>0</v>
      </c>
      <c r="N17" s="139" t="str">
        <f t="shared" si="13"/>
        <v/>
      </c>
      <c r="O17" s="140" t="str">
        <f t="shared" si="14"/>
        <v/>
      </c>
      <c r="P17" s="141" t="str">
        <f t="shared" si="15"/>
        <v/>
      </c>
      <c r="Q17" s="140" t="str">
        <f t="shared" si="19"/>
        <v/>
      </c>
      <c r="R17" s="142" t="str">
        <f t="shared" si="7"/>
        <v/>
      </c>
      <c r="S17" s="143" t="str">
        <f t="shared" si="8"/>
        <v/>
      </c>
      <c r="T17" s="143" t="str">
        <f t="shared" si="9"/>
        <v/>
      </c>
      <c r="U17" s="144" t="str">
        <f t="shared" si="20"/>
        <v/>
      </c>
      <c r="V17" s="140" t="str">
        <f t="shared" si="10"/>
        <v/>
      </c>
      <c r="W17" s="140" t="str">
        <f t="shared" si="21"/>
        <v/>
      </c>
      <c r="X17" s="140" t="str">
        <f t="shared" si="22"/>
        <v/>
      </c>
      <c r="Y17" s="140" t="str">
        <f t="shared" si="16"/>
        <v/>
      </c>
      <c r="Z17" s="140" t="str">
        <f t="shared" si="23"/>
        <v/>
      </c>
      <c r="AA17" s="150" t="str">
        <f t="shared" si="24"/>
        <v/>
      </c>
      <c r="AB17" s="146">
        <f t="shared" si="4"/>
        <v>0</v>
      </c>
      <c r="AC17" s="151" t="str">
        <f t="shared" si="17"/>
        <v/>
      </c>
      <c r="AD17" s="148" t="str">
        <f t="shared" si="11"/>
        <v/>
      </c>
      <c r="AE17" s="59" t="str">
        <f t="shared" si="0"/>
        <v/>
      </c>
      <c r="AF17" s="59">
        <f t="shared" si="5"/>
        <v>0</v>
      </c>
      <c r="AG17" s="78"/>
    </row>
    <row r="18" spans="1:33" ht="15" thickBot="1" x14ac:dyDescent="0.35">
      <c r="A18" s="73"/>
      <c r="B18" s="63"/>
      <c r="C18" s="65"/>
      <c r="D18" s="134"/>
      <c r="E18" s="120"/>
      <c r="F18" s="124" t="str">
        <f t="shared" si="12"/>
        <v/>
      </c>
      <c r="G18" s="128" t="str">
        <f>IF(AND(C18="",D18=""),IF(AND(I18="",J18=""),"",IF(AND(C18="",D18=""),I18,"fout")),IF(AND(I18="",J18=""),C18,”fout”))</f>
        <v/>
      </c>
      <c r="H18" s="129" t="str">
        <f t="shared" si="18"/>
        <v/>
      </c>
      <c r="I18" s="66"/>
      <c r="J18" s="83"/>
      <c r="K18" s="157" t="str">
        <f t="shared" si="6"/>
        <v/>
      </c>
      <c r="L18" s="158" t="str">
        <f t="shared" si="1"/>
        <v/>
      </c>
      <c r="M18" s="158">
        <f t="shared" si="2"/>
        <v>0</v>
      </c>
      <c r="N18" s="159" t="str">
        <f t="shared" si="13"/>
        <v/>
      </c>
      <c r="O18" s="160" t="str">
        <f t="shared" si="14"/>
        <v/>
      </c>
      <c r="P18" s="161" t="str">
        <f t="shared" si="15"/>
        <v/>
      </c>
      <c r="Q18" s="160" t="str">
        <f t="shared" si="19"/>
        <v/>
      </c>
      <c r="R18" s="142" t="str">
        <f t="shared" si="7"/>
        <v/>
      </c>
      <c r="S18" s="143" t="str">
        <f t="shared" si="8"/>
        <v/>
      </c>
      <c r="T18" s="143" t="str">
        <f t="shared" si="9"/>
        <v/>
      </c>
      <c r="U18" s="162" t="str">
        <f t="shared" si="20"/>
        <v/>
      </c>
      <c r="V18" s="140" t="str">
        <f t="shared" si="10"/>
        <v/>
      </c>
      <c r="W18" s="160" t="str">
        <f t="shared" si="21"/>
        <v/>
      </c>
      <c r="X18" s="160" t="str">
        <f t="shared" si="22"/>
        <v/>
      </c>
      <c r="Y18" s="160" t="str">
        <f t="shared" si="16"/>
        <v/>
      </c>
      <c r="Z18" s="160" t="str">
        <f t="shared" si="23"/>
        <v/>
      </c>
      <c r="AA18" s="150" t="str">
        <f t="shared" si="24"/>
        <v/>
      </c>
      <c r="AB18" s="146">
        <f t="shared" si="4"/>
        <v>0</v>
      </c>
      <c r="AC18" s="151" t="str">
        <f t="shared" si="17"/>
        <v/>
      </c>
      <c r="AD18" s="148" t="str">
        <f t="shared" si="11"/>
        <v/>
      </c>
      <c r="AE18" s="59" t="str">
        <f t="shared" si="0"/>
        <v/>
      </c>
      <c r="AF18" s="59">
        <f t="shared" si="5"/>
        <v>0</v>
      </c>
      <c r="AG18" s="78"/>
    </row>
    <row r="19" spans="1:33" ht="15" thickBot="1" x14ac:dyDescent="0.35">
      <c r="A19" s="73"/>
      <c r="B19" s="63"/>
      <c r="C19" s="65"/>
      <c r="D19" s="134"/>
      <c r="E19" s="120"/>
      <c r="F19" s="124" t="str">
        <f t="shared" si="12"/>
        <v/>
      </c>
      <c r="G19" s="128" t="str">
        <f>IF(AND(C19="",D19=""),IF(AND(I19="",J19=""),"",IF(AND(C19="",D19=""),I19,"fout")),IF(AND(I19="",J19=""),C19,”fout”))</f>
        <v/>
      </c>
      <c r="H19" s="129" t="str">
        <f t="shared" si="18"/>
        <v/>
      </c>
      <c r="I19" s="66"/>
      <c r="J19" s="83"/>
      <c r="K19" s="137" t="str">
        <f t="shared" si="6"/>
        <v/>
      </c>
      <c r="L19" s="138" t="str">
        <f t="shared" si="1"/>
        <v/>
      </c>
      <c r="M19" s="138">
        <f t="shared" si="2"/>
        <v>0</v>
      </c>
      <c r="N19" s="139" t="str">
        <f t="shared" si="13"/>
        <v/>
      </c>
      <c r="O19" s="140" t="str">
        <f t="shared" si="14"/>
        <v/>
      </c>
      <c r="P19" s="141" t="str">
        <f t="shared" si="15"/>
        <v/>
      </c>
      <c r="Q19" s="140" t="str">
        <f t="shared" si="19"/>
        <v/>
      </c>
      <c r="R19" s="142" t="str">
        <f t="shared" si="7"/>
        <v/>
      </c>
      <c r="S19" s="143" t="str">
        <f t="shared" si="8"/>
        <v/>
      </c>
      <c r="T19" s="143" t="str">
        <f t="shared" si="9"/>
        <v/>
      </c>
      <c r="U19" s="144" t="str">
        <f t="shared" si="20"/>
        <v/>
      </c>
      <c r="V19" s="140" t="str">
        <f t="shared" si="10"/>
        <v/>
      </c>
      <c r="W19" s="140" t="str">
        <f t="shared" si="21"/>
        <v/>
      </c>
      <c r="X19" s="140" t="str">
        <f t="shared" si="22"/>
        <v/>
      </c>
      <c r="Y19" s="140" t="str">
        <f t="shared" si="16"/>
        <v/>
      </c>
      <c r="Z19" s="140" t="str">
        <f t="shared" si="23"/>
        <v/>
      </c>
      <c r="AA19" s="150" t="str">
        <f t="shared" si="24"/>
        <v/>
      </c>
      <c r="AB19" s="146">
        <f t="shared" si="4"/>
        <v>0</v>
      </c>
      <c r="AC19" s="151" t="str">
        <f t="shared" si="17"/>
        <v/>
      </c>
      <c r="AD19" s="148" t="str">
        <f t="shared" si="11"/>
        <v/>
      </c>
      <c r="AE19" s="59" t="str">
        <f t="shared" si="0"/>
        <v/>
      </c>
      <c r="AF19" s="59">
        <f t="shared" si="5"/>
        <v>0</v>
      </c>
      <c r="AG19" s="78"/>
    </row>
    <row r="20" spans="1:33" ht="15" thickBot="1" x14ac:dyDescent="0.35">
      <c r="A20" s="73"/>
      <c r="B20" s="63"/>
      <c r="C20" s="65"/>
      <c r="D20" s="134"/>
      <c r="E20" s="120"/>
      <c r="F20" s="124" t="str">
        <f t="shared" si="12"/>
        <v/>
      </c>
      <c r="G20" s="128" t="str">
        <f>IF(AND(C20="",D20=""),IF(AND(I20="",J20=""),"",IF(AND(C20="",D20=""),I20,"fout")),IF(AND(I20="",J20=""),C20,”fout”))</f>
        <v/>
      </c>
      <c r="H20" s="129" t="str">
        <f t="shared" si="18"/>
        <v/>
      </c>
      <c r="I20" s="66"/>
      <c r="J20" s="83"/>
      <c r="K20" s="157" t="str">
        <f t="shared" si="6"/>
        <v/>
      </c>
      <c r="L20" s="158" t="str">
        <f t="shared" si="1"/>
        <v/>
      </c>
      <c r="M20" s="158">
        <f t="shared" si="2"/>
        <v>0</v>
      </c>
      <c r="N20" s="159" t="str">
        <f t="shared" si="13"/>
        <v/>
      </c>
      <c r="O20" s="160" t="str">
        <f t="shared" si="14"/>
        <v/>
      </c>
      <c r="P20" s="161" t="str">
        <f t="shared" si="15"/>
        <v/>
      </c>
      <c r="Q20" s="160" t="str">
        <f t="shared" si="19"/>
        <v/>
      </c>
      <c r="R20" s="142" t="str">
        <f t="shared" si="7"/>
        <v/>
      </c>
      <c r="S20" s="143" t="str">
        <f t="shared" si="8"/>
        <v/>
      </c>
      <c r="T20" s="143" t="str">
        <f t="shared" si="9"/>
        <v/>
      </c>
      <c r="U20" s="162" t="str">
        <f t="shared" si="20"/>
        <v/>
      </c>
      <c r="V20" s="140" t="str">
        <f t="shared" si="10"/>
        <v/>
      </c>
      <c r="W20" s="160" t="str">
        <f t="shared" si="21"/>
        <v/>
      </c>
      <c r="X20" s="160" t="str">
        <f t="shared" si="22"/>
        <v/>
      </c>
      <c r="Y20" s="160" t="str">
        <f t="shared" si="16"/>
        <v/>
      </c>
      <c r="Z20" s="160" t="str">
        <f t="shared" si="23"/>
        <v/>
      </c>
      <c r="AA20" s="150" t="str">
        <f t="shared" si="24"/>
        <v/>
      </c>
      <c r="AB20" s="146">
        <f t="shared" si="4"/>
        <v>0</v>
      </c>
      <c r="AC20" s="151" t="str">
        <f t="shared" si="17"/>
        <v/>
      </c>
      <c r="AD20" s="148" t="str">
        <f t="shared" si="11"/>
        <v/>
      </c>
      <c r="AE20" s="59" t="str">
        <f t="shared" si="0"/>
        <v/>
      </c>
      <c r="AF20" s="59">
        <f t="shared" si="5"/>
        <v>0</v>
      </c>
      <c r="AG20" s="78"/>
    </row>
    <row r="21" spans="1:33" ht="15" thickBot="1" x14ac:dyDescent="0.35">
      <c r="A21" s="73"/>
      <c r="B21" s="63"/>
      <c r="C21" s="65"/>
      <c r="D21" s="134"/>
      <c r="E21" s="120"/>
      <c r="F21" s="124" t="str">
        <f t="shared" si="12"/>
        <v/>
      </c>
      <c r="G21" s="128" t="str">
        <f>IF(AND(C21="",D21=""),IF(AND(I21="",J21=""),"",IF(AND(C21="",D21=""),I21,"fout")),IF(AND(I21="",J21=""),C21,”fout”))</f>
        <v/>
      </c>
      <c r="H21" s="129" t="str">
        <f t="shared" si="18"/>
        <v/>
      </c>
      <c r="I21" s="66"/>
      <c r="J21" s="83"/>
      <c r="K21" s="137" t="str">
        <f t="shared" si="6"/>
        <v/>
      </c>
      <c r="L21" s="138" t="str">
        <f t="shared" si="1"/>
        <v/>
      </c>
      <c r="M21" s="138">
        <f t="shared" si="2"/>
        <v>0</v>
      </c>
      <c r="N21" s="139" t="str">
        <f t="shared" si="13"/>
        <v/>
      </c>
      <c r="O21" s="140" t="str">
        <f t="shared" si="14"/>
        <v/>
      </c>
      <c r="P21" s="141" t="str">
        <f t="shared" si="15"/>
        <v/>
      </c>
      <c r="Q21" s="140" t="str">
        <f t="shared" si="19"/>
        <v/>
      </c>
      <c r="R21" s="142" t="str">
        <f t="shared" si="7"/>
        <v/>
      </c>
      <c r="S21" s="143" t="str">
        <f t="shared" si="8"/>
        <v/>
      </c>
      <c r="T21" s="143" t="str">
        <f t="shared" si="9"/>
        <v/>
      </c>
      <c r="U21" s="144" t="str">
        <f t="shared" si="20"/>
        <v/>
      </c>
      <c r="V21" s="140" t="str">
        <f t="shared" si="10"/>
        <v/>
      </c>
      <c r="W21" s="140" t="str">
        <f t="shared" si="21"/>
        <v/>
      </c>
      <c r="X21" s="140" t="str">
        <f t="shared" si="22"/>
        <v/>
      </c>
      <c r="Y21" s="140" t="str">
        <f t="shared" si="16"/>
        <v/>
      </c>
      <c r="Z21" s="140" t="str">
        <f t="shared" si="23"/>
        <v/>
      </c>
      <c r="AA21" s="150" t="str">
        <f t="shared" si="24"/>
        <v/>
      </c>
      <c r="AB21" s="146">
        <f t="shared" si="4"/>
        <v>0</v>
      </c>
      <c r="AC21" s="151" t="str">
        <f t="shared" si="17"/>
        <v/>
      </c>
      <c r="AD21" s="148" t="str">
        <f t="shared" si="11"/>
        <v/>
      </c>
      <c r="AE21" s="59" t="str">
        <f t="shared" si="0"/>
        <v/>
      </c>
      <c r="AF21" s="59">
        <f t="shared" si="5"/>
        <v>0</v>
      </c>
      <c r="AG21" s="78"/>
    </row>
    <row r="22" spans="1:33" ht="15" thickBot="1" x14ac:dyDescent="0.35">
      <c r="A22" s="73"/>
      <c r="B22" s="63"/>
      <c r="C22" s="65"/>
      <c r="D22" s="134"/>
      <c r="E22" s="120"/>
      <c r="F22" s="124" t="str">
        <f t="shared" si="12"/>
        <v/>
      </c>
      <c r="G22" s="128" t="str">
        <f>IF(AND(C22="",D22=""),IF(AND(I22="",J22=""),"",IF(AND(C22="",D22=""),I22,"fout")),IF(AND(I22="",J22=""),C22,”fout”))</f>
        <v/>
      </c>
      <c r="H22" s="129" t="str">
        <f t="shared" si="18"/>
        <v/>
      </c>
      <c r="I22" s="66"/>
      <c r="J22" s="83"/>
      <c r="K22" s="157" t="str">
        <f t="shared" si="6"/>
        <v/>
      </c>
      <c r="L22" s="158" t="str">
        <f t="shared" si="1"/>
        <v/>
      </c>
      <c r="M22" s="158">
        <f t="shared" si="2"/>
        <v>0</v>
      </c>
      <c r="N22" s="159" t="str">
        <f t="shared" si="13"/>
        <v/>
      </c>
      <c r="O22" s="160" t="str">
        <f t="shared" si="14"/>
        <v/>
      </c>
      <c r="P22" s="161" t="str">
        <f t="shared" si="15"/>
        <v/>
      </c>
      <c r="Q22" s="160" t="str">
        <f t="shared" si="19"/>
        <v/>
      </c>
      <c r="R22" s="142" t="str">
        <f t="shared" si="7"/>
        <v/>
      </c>
      <c r="S22" s="143" t="str">
        <f t="shared" si="8"/>
        <v/>
      </c>
      <c r="T22" s="143" t="str">
        <f t="shared" si="9"/>
        <v/>
      </c>
      <c r="U22" s="162" t="str">
        <f t="shared" si="20"/>
        <v/>
      </c>
      <c r="V22" s="140" t="str">
        <f>IF(OR(E22&lt;&gt;"",AND(I22&lt;&gt;"",J22&lt;&gt;""))=TRUE,IF(U22="ja","", IF(Q22-S22&lt;=0,"",Q22-S22 )),"")</f>
        <v/>
      </c>
      <c r="W22" s="160" t="str">
        <f t="shared" si="21"/>
        <v/>
      </c>
      <c r="X22" s="160" t="str">
        <f t="shared" si="22"/>
        <v/>
      </c>
      <c r="Y22" s="160" t="str">
        <f t="shared" si="16"/>
        <v/>
      </c>
      <c r="Z22" s="160" t="str">
        <f t="shared" si="23"/>
        <v/>
      </c>
      <c r="AA22" s="150" t="str">
        <f t="shared" si="24"/>
        <v/>
      </c>
      <c r="AB22" s="146">
        <f t="shared" si="4"/>
        <v>0</v>
      </c>
      <c r="AC22" s="151" t="str">
        <f t="shared" si="17"/>
        <v/>
      </c>
      <c r="AD22" s="148" t="str">
        <f t="shared" si="11"/>
        <v/>
      </c>
      <c r="AE22" s="59" t="str">
        <f t="shared" si="0"/>
        <v/>
      </c>
      <c r="AF22" s="59">
        <f t="shared" si="5"/>
        <v>0</v>
      </c>
      <c r="AG22" s="78"/>
    </row>
    <row r="23" spans="1:33" ht="15" thickBot="1" x14ac:dyDescent="0.35">
      <c r="A23" s="73"/>
      <c r="B23" s="63"/>
      <c r="C23" s="65"/>
      <c r="D23" s="134"/>
      <c r="E23" s="120"/>
      <c r="F23" s="124" t="str">
        <f t="shared" si="12"/>
        <v/>
      </c>
      <c r="G23" s="128" t="str">
        <f>IF(AND(C23="",D23=""),IF(AND(I23="",J23=""),"",IF(AND(C23="",D23=""),I23,"fout")),IF(AND(I23="",J23=""),C23,”fout”))</f>
        <v/>
      </c>
      <c r="H23" s="129" t="str">
        <f t="shared" si="18"/>
        <v/>
      </c>
      <c r="I23" s="66"/>
      <c r="J23" s="83"/>
      <c r="K23" s="137" t="str">
        <f t="shared" si="6"/>
        <v/>
      </c>
      <c r="L23" s="138" t="str">
        <f t="shared" si="1"/>
        <v/>
      </c>
      <c r="M23" s="138">
        <f t="shared" si="2"/>
        <v>0</v>
      </c>
      <c r="N23" s="139" t="str">
        <f t="shared" si="13"/>
        <v/>
      </c>
      <c r="O23" s="140" t="str">
        <f t="shared" si="14"/>
        <v/>
      </c>
      <c r="P23" s="141" t="str">
        <f t="shared" si="15"/>
        <v/>
      </c>
      <c r="Q23" s="140" t="str">
        <f t="shared" si="19"/>
        <v/>
      </c>
      <c r="R23" s="142" t="str">
        <f t="shared" si="7"/>
        <v/>
      </c>
      <c r="S23" s="143" t="str">
        <f t="shared" si="8"/>
        <v/>
      </c>
      <c r="T23" s="143" t="str">
        <f t="shared" si="9"/>
        <v/>
      </c>
      <c r="U23" s="144" t="str">
        <f t="shared" si="20"/>
        <v/>
      </c>
      <c r="V23" s="140" t="str">
        <f t="shared" si="10"/>
        <v/>
      </c>
      <c r="W23" s="140" t="str">
        <f t="shared" si="21"/>
        <v/>
      </c>
      <c r="X23" s="140" t="str">
        <f t="shared" si="22"/>
        <v/>
      </c>
      <c r="Y23" s="140" t="str">
        <f t="shared" si="16"/>
        <v/>
      </c>
      <c r="Z23" s="140" t="str">
        <f t="shared" si="23"/>
        <v/>
      </c>
      <c r="AA23" s="150" t="str">
        <f t="shared" si="24"/>
        <v/>
      </c>
      <c r="AB23" s="146">
        <f t="shared" si="4"/>
        <v>0</v>
      </c>
      <c r="AC23" s="151" t="str">
        <f t="shared" si="17"/>
        <v/>
      </c>
      <c r="AD23" s="148" t="str">
        <f t="shared" si="11"/>
        <v/>
      </c>
      <c r="AE23" s="59" t="str">
        <f t="shared" si="0"/>
        <v/>
      </c>
      <c r="AF23" s="59">
        <f t="shared" si="5"/>
        <v>0</v>
      </c>
      <c r="AG23" s="78"/>
    </row>
    <row r="24" spans="1:33" ht="15" thickBot="1" x14ac:dyDescent="0.35">
      <c r="A24" s="73"/>
      <c r="B24" s="63"/>
      <c r="C24" s="65"/>
      <c r="D24" s="134"/>
      <c r="E24" s="120"/>
      <c r="F24" s="124" t="str">
        <f t="shared" si="12"/>
        <v/>
      </c>
      <c r="G24" s="128" t="str">
        <f>IF(AND(C24="",D24=""),IF(AND(I24="",J24=""),"",IF(AND(C24="",D24=""),I24,"fout")),IF(AND(I24="",J24=""),C24,”fout”))</f>
        <v/>
      </c>
      <c r="H24" s="129" t="str">
        <f t="shared" si="18"/>
        <v/>
      </c>
      <c r="I24" s="66"/>
      <c r="J24" s="83"/>
      <c r="K24" s="157" t="str">
        <f t="shared" si="6"/>
        <v/>
      </c>
      <c r="L24" s="158" t="str">
        <f t="shared" si="1"/>
        <v/>
      </c>
      <c r="M24" s="158">
        <f t="shared" si="2"/>
        <v>0</v>
      </c>
      <c r="N24" s="159" t="str">
        <f t="shared" si="13"/>
        <v/>
      </c>
      <c r="O24" s="160" t="str">
        <f t="shared" si="14"/>
        <v/>
      </c>
      <c r="P24" s="161" t="str">
        <f t="shared" si="15"/>
        <v/>
      </c>
      <c r="Q24" s="160" t="str">
        <f t="shared" si="19"/>
        <v/>
      </c>
      <c r="R24" s="142" t="str">
        <f t="shared" si="7"/>
        <v/>
      </c>
      <c r="S24" s="143" t="str">
        <f t="shared" si="8"/>
        <v/>
      </c>
      <c r="T24" s="143" t="str">
        <f t="shared" si="9"/>
        <v/>
      </c>
      <c r="U24" s="162" t="str">
        <f t="shared" si="20"/>
        <v/>
      </c>
      <c r="V24" s="140" t="str">
        <f t="shared" si="10"/>
        <v/>
      </c>
      <c r="W24" s="160" t="str">
        <f t="shared" si="21"/>
        <v/>
      </c>
      <c r="X24" s="160" t="str">
        <f t="shared" si="22"/>
        <v/>
      </c>
      <c r="Y24" s="160" t="str">
        <f t="shared" si="16"/>
        <v/>
      </c>
      <c r="Z24" s="160" t="str">
        <f t="shared" si="23"/>
        <v/>
      </c>
      <c r="AA24" s="150" t="str">
        <f t="shared" si="24"/>
        <v/>
      </c>
      <c r="AB24" s="146">
        <f t="shared" si="4"/>
        <v>0</v>
      </c>
      <c r="AC24" s="151" t="str">
        <f t="shared" si="17"/>
        <v/>
      </c>
      <c r="AD24" s="148" t="str">
        <f t="shared" si="11"/>
        <v/>
      </c>
      <c r="AE24" s="59" t="str">
        <f t="shared" si="0"/>
        <v/>
      </c>
      <c r="AF24" s="59">
        <f t="shared" si="5"/>
        <v>0</v>
      </c>
      <c r="AG24" s="78"/>
    </row>
    <row r="25" spans="1:33" ht="15" thickBot="1" x14ac:dyDescent="0.35">
      <c r="A25" s="73"/>
      <c r="B25" s="63"/>
      <c r="C25" s="65"/>
      <c r="D25" s="134"/>
      <c r="E25" s="120"/>
      <c r="F25" s="124" t="str">
        <f t="shared" si="12"/>
        <v/>
      </c>
      <c r="G25" s="128" t="str">
        <f>IF(AND(C25="",D25=""),IF(AND(I25="",J25=""),"",IF(AND(C25="",D25=""),I25,"fout")),IF(AND(I25="",J25=""),C25,”fout”))</f>
        <v/>
      </c>
      <c r="H25" s="129" t="str">
        <f t="shared" si="18"/>
        <v/>
      </c>
      <c r="I25" s="66"/>
      <c r="J25" s="83"/>
      <c r="K25" s="137" t="str">
        <f t="shared" si="6"/>
        <v/>
      </c>
      <c r="L25" s="138" t="str">
        <f t="shared" si="1"/>
        <v/>
      </c>
      <c r="M25" s="138">
        <f t="shared" si="2"/>
        <v>0</v>
      </c>
      <c r="N25" s="139" t="str">
        <f t="shared" si="13"/>
        <v/>
      </c>
      <c r="O25" s="140" t="str">
        <f t="shared" si="14"/>
        <v/>
      </c>
      <c r="P25" s="141" t="str">
        <f t="shared" si="15"/>
        <v/>
      </c>
      <c r="Q25" s="140" t="str">
        <f t="shared" si="19"/>
        <v/>
      </c>
      <c r="R25" s="142" t="str">
        <f t="shared" si="7"/>
        <v/>
      </c>
      <c r="S25" s="143" t="str">
        <f t="shared" si="8"/>
        <v/>
      </c>
      <c r="T25" s="143" t="str">
        <f t="shared" si="9"/>
        <v/>
      </c>
      <c r="U25" s="144" t="str">
        <f t="shared" si="20"/>
        <v/>
      </c>
      <c r="V25" s="140" t="str">
        <f t="shared" si="10"/>
        <v/>
      </c>
      <c r="W25" s="140" t="str">
        <f t="shared" si="21"/>
        <v/>
      </c>
      <c r="X25" s="140" t="str">
        <f t="shared" si="22"/>
        <v/>
      </c>
      <c r="Y25" s="140" t="str">
        <f t="shared" si="16"/>
        <v/>
      </c>
      <c r="Z25" s="140" t="str">
        <f t="shared" si="23"/>
        <v/>
      </c>
      <c r="AA25" s="150" t="str">
        <f t="shared" si="24"/>
        <v/>
      </c>
      <c r="AB25" s="146">
        <f t="shared" si="4"/>
        <v>0</v>
      </c>
      <c r="AC25" s="151" t="str">
        <f t="shared" si="17"/>
        <v/>
      </c>
      <c r="AD25" s="148" t="str">
        <f t="shared" si="11"/>
        <v/>
      </c>
      <c r="AE25" s="59" t="str">
        <f t="shared" si="0"/>
        <v/>
      </c>
      <c r="AF25" s="59">
        <f t="shared" si="5"/>
        <v>0</v>
      </c>
      <c r="AG25" s="78"/>
    </row>
    <row r="26" spans="1:33" ht="15" thickBot="1" x14ac:dyDescent="0.35">
      <c r="A26" s="73"/>
      <c r="B26" s="63"/>
      <c r="C26" s="65"/>
      <c r="D26" s="134"/>
      <c r="E26" s="120"/>
      <c r="F26" s="124" t="str">
        <f t="shared" si="12"/>
        <v/>
      </c>
      <c r="G26" s="128" t="str">
        <f>IF(AND(C26="",D26=""),IF(AND(I26="",J26=""),"",IF(AND(C26="",D26=""),I26,"fout")),IF(AND(I26="",J26=""),C26,”fout”))</f>
        <v/>
      </c>
      <c r="H26" s="129" t="str">
        <f t="shared" si="18"/>
        <v/>
      </c>
      <c r="I26" s="66"/>
      <c r="J26" s="83"/>
      <c r="K26" s="157" t="str">
        <f t="shared" si="6"/>
        <v/>
      </c>
      <c r="L26" s="158" t="str">
        <f t="shared" si="1"/>
        <v/>
      </c>
      <c r="M26" s="158">
        <f t="shared" si="2"/>
        <v>0</v>
      </c>
      <c r="N26" s="159" t="str">
        <f t="shared" si="13"/>
        <v/>
      </c>
      <c r="O26" s="160" t="str">
        <f t="shared" si="14"/>
        <v/>
      </c>
      <c r="P26" s="161" t="str">
        <f t="shared" si="15"/>
        <v/>
      </c>
      <c r="Q26" s="160" t="str">
        <f t="shared" si="19"/>
        <v/>
      </c>
      <c r="R26" s="142" t="str">
        <f t="shared" si="7"/>
        <v/>
      </c>
      <c r="S26" s="143" t="str">
        <f t="shared" si="8"/>
        <v/>
      </c>
      <c r="T26" s="143" t="str">
        <f t="shared" si="9"/>
        <v/>
      </c>
      <c r="U26" s="162" t="str">
        <f t="shared" si="20"/>
        <v/>
      </c>
      <c r="V26" s="140" t="str">
        <f t="shared" si="10"/>
        <v/>
      </c>
      <c r="W26" s="160" t="str">
        <f t="shared" si="21"/>
        <v/>
      </c>
      <c r="X26" s="160" t="str">
        <f t="shared" si="22"/>
        <v/>
      </c>
      <c r="Y26" s="160" t="str">
        <f t="shared" si="16"/>
        <v/>
      </c>
      <c r="Z26" s="160" t="str">
        <f t="shared" si="23"/>
        <v/>
      </c>
      <c r="AA26" s="150" t="str">
        <f t="shared" si="24"/>
        <v/>
      </c>
      <c r="AB26" s="146">
        <f t="shared" si="4"/>
        <v>0</v>
      </c>
      <c r="AC26" s="151" t="str">
        <f t="shared" si="17"/>
        <v/>
      </c>
      <c r="AD26" s="148" t="str">
        <f t="shared" si="11"/>
        <v/>
      </c>
      <c r="AE26" s="59" t="str">
        <f t="shared" si="0"/>
        <v/>
      </c>
      <c r="AF26" s="59">
        <f t="shared" si="5"/>
        <v>0</v>
      </c>
      <c r="AG26" s="78"/>
    </row>
    <row r="27" spans="1:33" ht="15" thickBot="1" x14ac:dyDescent="0.35">
      <c r="A27" s="73"/>
      <c r="B27" s="63"/>
      <c r="C27" s="65"/>
      <c r="D27" s="134"/>
      <c r="E27" s="120"/>
      <c r="F27" s="124" t="str">
        <f t="shared" si="12"/>
        <v/>
      </c>
      <c r="G27" s="128" t="str">
        <f>IF(AND(C27="",D27=""),IF(AND(I27="",J27=""),"",IF(AND(C27="",D27=""),I27,"fout")),IF(AND(I27="",J27=""),C27,”fout”))</f>
        <v/>
      </c>
      <c r="H27" s="129" t="str">
        <f t="shared" si="18"/>
        <v/>
      </c>
      <c r="I27" s="66"/>
      <c r="J27" s="83"/>
      <c r="K27" s="137" t="str">
        <f t="shared" si="6"/>
        <v/>
      </c>
      <c r="L27" s="138" t="str">
        <f t="shared" si="1"/>
        <v/>
      </c>
      <c r="M27" s="138">
        <f t="shared" si="2"/>
        <v>0</v>
      </c>
      <c r="N27" s="139" t="str">
        <f t="shared" si="13"/>
        <v/>
      </c>
      <c r="O27" s="140" t="str">
        <f t="shared" si="14"/>
        <v/>
      </c>
      <c r="P27" s="141" t="str">
        <f t="shared" si="15"/>
        <v/>
      </c>
      <c r="Q27" s="140" t="str">
        <f t="shared" si="19"/>
        <v/>
      </c>
      <c r="R27" s="142" t="str">
        <f t="shared" si="7"/>
        <v/>
      </c>
      <c r="S27" s="143" t="str">
        <f t="shared" si="8"/>
        <v/>
      </c>
      <c r="T27" s="143" t="str">
        <f t="shared" si="9"/>
        <v/>
      </c>
      <c r="U27" s="144" t="str">
        <f t="shared" si="20"/>
        <v/>
      </c>
      <c r="V27" s="140" t="str">
        <f t="shared" si="10"/>
        <v/>
      </c>
      <c r="W27" s="140" t="str">
        <f t="shared" si="21"/>
        <v/>
      </c>
      <c r="X27" s="140" t="str">
        <f t="shared" si="22"/>
        <v/>
      </c>
      <c r="Y27" s="140" t="str">
        <f t="shared" si="16"/>
        <v/>
      </c>
      <c r="Z27" s="140" t="str">
        <f t="shared" si="23"/>
        <v/>
      </c>
      <c r="AA27" s="150" t="str">
        <f t="shared" si="24"/>
        <v/>
      </c>
      <c r="AB27" s="146">
        <f t="shared" si="4"/>
        <v>0</v>
      </c>
      <c r="AC27" s="151" t="str">
        <f t="shared" si="17"/>
        <v/>
      </c>
      <c r="AD27" s="148" t="str">
        <f t="shared" si="11"/>
        <v/>
      </c>
      <c r="AE27" s="59" t="str">
        <f t="shared" si="0"/>
        <v/>
      </c>
      <c r="AF27" s="59">
        <f t="shared" si="5"/>
        <v>0</v>
      </c>
      <c r="AG27" s="78"/>
    </row>
    <row r="28" spans="1:33" ht="15" thickBot="1" x14ac:dyDescent="0.35">
      <c r="A28" s="73"/>
      <c r="B28" s="63"/>
      <c r="C28" s="65"/>
      <c r="D28" s="134"/>
      <c r="E28" s="120"/>
      <c r="F28" s="124" t="str">
        <f t="shared" si="12"/>
        <v/>
      </c>
      <c r="G28" s="128" t="str">
        <f>IF(AND(C28="",D28=""),IF(AND(I28="",J28=""),"",IF(AND(C28="",D28=""),I28,"fout")),IF(AND(I28="",J28=""),C28,”fout”))</f>
        <v/>
      </c>
      <c r="H28" s="129" t="str">
        <f t="shared" si="18"/>
        <v/>
      </c>
      <c r="I28" s="66"/>
      <c r="J28" s="83"/>
      <c r="K28" s="157" t="str">
        <f t="shared" si="6"/>
        <v/>
      </c>
      <c r="L28" s="158" t="str">
        <f t="shared" si="1"/>
        <v/>
      </c>
      <c r="M28" s="158">
        <f t="shared" si="2"/>
        <v>0</v>
      </c>
      <c r="N28" s="159" t="str">
        <f t="shared" si="13"/>
        <v/>
      </c>
      <c r="O28" s="160" t="str">
        <f t="shared" si="14"/>
        <v/>
      </c>
      <c r="P28" s="161" t="str">
        <f t="shared" si="15"/>
        <v/>
      </c>
      <c r="Q28" s="160" t="str">
        <f t="shared" si="19"/>
        <v/>
      </c>
      <c r="R28" s="142" t="str">
        <f t="shared" si="7"/>
        <v/>
      </c>
      <c r="S28" s="143" t="str">
        <f t="shared" si="8"/>
        <v/>
      </c>
      <c r="T28" s="143" t="str">
        <f t="shared" si="9"/>
        <v/>
      </c>
      <c r="U28" s="162" t="str">
        <f t="shared" si="20"/>
        <v/>
      </c>
      <c r="V28" s="140" t="str">
        <f t="shared" si="10"/>
        <v/>
      </c>
      <c r="W28" s="160" t="str">
        <f t="shared" si="21"/>
        <v/>
      </c>
      <c r="X28" s="160" t="str">
        <f t="shared" si="22"/>
        <v/>
      </c>
      <c r="Y28" s="160" t="str">
        <f t="shared" si="16"/>
        <v/>
      </c>
      <c r="Z28" s="160" t="str">
        <f t="shared" si="23"/>
        <v/>
      </c>
      <c r="AA28" s="150" t="str">
        <f t="shared" si="24"/>
        <v/>
      </c>
      <c r="AB28" s="146">
        <f t="shared" si="4"/>
        <v>0</v>
      </c>
      <c r="AC28" s="151" t="str">
        <f t="shared" si="17"/>
        <v/>
      </c>
      <c r="AD28" s="148" t="str">
        <f t="shared" si="11"/>
        <v/>
      </c>
      <c r="AE28" s="59" t="str">
        <f t="shared" si="0"/>
        <v/>
      </c>
      <c r="AF28" s="59">
        <f t="shared" si="5"/>
        <v>0</v>
      </c>
      <c r="AG28" s="78"/>
    </row>
    <row r="29" spans="1:33" ht="15" thickBot="1" x14ac:dyDescent="0.35">
      <c r="A29" s="73"/>
      <c r="B29" s="63"/>
      <c r="C29" s="65"/>
      <c r="D29" s="134"/>
      <c r="E29" s="120"/>
      <c r="F29" s="124" t="str">
        <f t="shared" si="12"/>
        <v/>
      </c>
      <c r="G29" s="128" t="str">
        <f>IF(AND(C29="",D29=""),IF(AND(I29="",J29=""),"",IF(AND(C29="",D29=""),I29,"fout")),IF(AND(I29="",J29=""),C29,”fout”))</f>
        <v/>
      </c>
      <c r="H29" s="129" t="str">
        <f t="shared" si="18"/>
        <v/>
      </c>
      <c r="I29" s="66"/>
      <c r="J29" s="83"/>
      <c r="K29" s="137" t="str">
        <f t="shared" si="6"/>
        <v/>
      </c>
      <c r="L29" s="138" t="str">
        <f t="shared" si="1"/>
        <v/>
      </c>
      <c r="M29" s="138">
        <f t="shared" si="2"/>
        <v>0</v>
      </c>
      <c r="N29" s="139" t="str">
        <f t="shared" si="13"/>
        <v/>
      </c>
      <c r="O29" s="140" t="str">
        <f t="shared" si="14"/>
        <v/>
      </c>
      <c r="P29" s="141" t="str">
        <f t="shared" si="15"/>
        <v/>
      </c>
      <c r="Q29" s="140" t="str">
        <f t="shared" si="19"/>
        <v/>
      </c>
      <c r="R29" s="142" t="str">
        <f t="shared" si="7"/>
        <v/>
      </c>
      <c r="S29" s="143" t="str">
        <f t="shared" si="8"/>
        <v/>
      </c>
      <c r="T29" s="143" t="str">
        <f t="shared" si="9"/>
        <v/>
      </c>
      <c r="U29" s="144" t="str">
        <f t="shared" si="20"/>
        <v/>
      </c>
      <c r="V29" s="140" t="str">
        <f t="shared" si="10"/>
        <v/>
      </c>
      <c r="W29" s="140" t="str">
        <f t="shared" si="21"/>
        <v/>
      </c>
      <c r="X29" s="140" t="str">
        <f t="shared" si="22"/>
        <v/>
      </c>
      <c r="Y29" s="140" t="str">
        <f t="shared" si="16"/>
        <v/>
      </c>
      <c r="Z29" s="140" t="str">
        <f t="shared" si="23"/>
        <v/>
      </c>
      <c r="AA29" s="150" t="str">
        <f t="shared" si="24"/>
        <v/>
      </c>
      <c r="AB29" s="146">
        <f t="shared" si="4"/>
        <v>0</v>
      </c>
      <c r="AC29" s="151" t="str">
        <f t="shared" si="17"/>
        <v/>
      </c>
      <c r="AD29" s="148" t="str">
        <f t="shared" si="11"/>
        <v/>
      </c>
      <c r="AE29" s="59" t="str">
        <f t="shared" si="0"/>
        <v/>
      </c>
      <c r="AF29" s="59">
        <f t="shared" si="5"/>
        <v>0</v>
      </c>
      <c r="AG29" s="78"/>
    </row>
    <row r="30" spans="1:33" ht="15" thickBot="1" x14ac:dyDescent="0.35">
      <c r="A30" s="74"/>
      <c r="B30" s="63"/>
      <c r="C30" s="65"/>
      <c r="D30" s="134"/>
      <c r="E30" s="120"/>
      <c r="F30" s="124" t="str">
        <f t="shared" si="12"/>
        <v/>
      </c>
      <c r="G30" s="128" t="str">
        <f>IF(AND(C30="",D30=""),IF(AND(I30="",J30=""),"",IF(AND(C30="",D30=""),I30,"fout")),IF(AND(I30="",J30=""),C30,”fout”))</f>
        <v/>
      </c>
      <c r="H30" s="129" t="str">
        <f t="shared" si="18"/>
        <v/>
      </c>
      <c r="I30" s="66"/>
      <c r="J30" s="83"/>
      <c r="K30" s="157" t="str">
        <f t="shared" si="6"/>
        <v/>
      </c>
      <c r="L30" s="158" t="str">
        <f t="shared" si="1"/>
        <v/>
      </c>
      <c r="M30" s="158">
        <f t="shared" si="2"/>
        <v>0</v>
      </c>
      <c r="N30" s="159" t="str">
        <f t="shared" si="13"/>
        <v/>
      </c>
      <c r="O30" s="160" t="str">
        <f t="shared" si="14"/>
        <v/>
      </c>
      <c r="P30" s="161" t="str">
        <f t="shared" si="15"/>
        <v/>
      </c>
      <c r="Q30" s="160" t="str">
        <f t="shared" si="19"/>
        <v/>
      </c>
      <c r="R30" s="142" t="str">
        <f t="shared" si="7"/>
        <v/>
      </c>
      <c r="S30" s="143" t="str">
        <f t="shared" si="8"/>
        <v/>
      </c>
      <c r="T30" s="143" t="str">
        <f t="shared" si="9"/>
        <v/>
      </c>
      <c r="U30" s="162" t="str">
        <f t="shared" si="20"/>
        <v/>
      </c>
      <c r="V30" s="140" t="str">
        <f t="shared" si="10"/>
        <v/>
      </c>
      <c r="W30" s="160" t="str">
        <f t="shared" si="21"/>
        <v/>
      </c>
      <c r="X30" s="160" t="str">
        <f t="shared" si="22"/>
        <v/>
      </c>
      <c r="Y30" s="160" t="str">
        <f t="shared" si="16"/>
        <v/>
      </c>
      <c r="Z30" s="160" t="str">
        <f t="shared" si="23"/>
        <v/>
      </c>
      <c r="AA30" s="150" t="str">
        <f t="shared" si="24"/>
        <v/>
      </c>
      <c r="AB30" s="146">
        <f t="shared" si="4"/>
        <v>0</v>
      </c>
      <c r="AC30" s="151" t="str">
        <f t="shared" si="17"/>
        <v/>
      </c>
      <c r="AD30" s="148" t="str">
        <f t="shared" si="11"/>
        <v/>
      </c>
      <c r="AE30" s="59" t="str">
        <f t="shared" si="0"/>
        <v/>
      </c>
      <c r="AF30" s="59">
        <f t="shared" si="5"/>
        <v>0</v>
      </c>
      <c r="AG30" s="78"/>
    </row>
    <row r="31" spans="1:33" ht="15" thickBot="1" x14ac:dyDescent="0.35">
      <c r="A31" s="74"/>
      <c r="B31" s="63"/>
      <c r="C31" s="65"/>
      <c r="D31" s="134"/>
      <c r="E31" s="120"/>
      <c r="F31" s="124" t="str">
        <f t="shared" si="12"/>
        <v/>
      </c>
      <c r="G31" s="128" t="str">
        <f>IF(AND(C31="",D31=""),IF(AND(I31="",J31=""),"",IF(AND(C31="",D31=""),I31,"fout")),IF(AND(I31="",J31=""),C31,”fout”))</f>
        <v/>
      </c>
      <c r="H31" s="129" t="str">
        <f t="shared" si="18"/>
        <v/>
      </c>
      <c r="I31" s="66"/>
      <c r="J31" s="83"/>
      <c r="K31" s="137" t="str">
        <f t="shared" si="6"/>
        <v/>
      </c>
      <c r="L31" s="138" t="str">
        <f t="shared" si="1"/>
        <v/>
      </c>
      <c r="M31" s="138">
        <f t="shared" si="2"/>
        <v>0</v>
      </c>
      <c r="N31" s="139" t="str">
        <f t="shared" si="13"/>
        <v/>
      </c>
      <c r="O31" s="140" t="str">
        <f t="shared" si="14"/>
        <v/>
      </c>
      <c r="P31" s="141" t="str">
        <f t="shared" si="15"/>
        <v/>
      </c>
      <c r="Q31" s="140" t="str">
        <f t="shared" si="19"/>
        <v/>
      </c>
      <c r="R31" s="142" t="str">
        <f t="shared" si="7"/>
        <v/>
      </c>
      <c r="S31" s="143" t="str">
        <f t="shared" si="8"/>
        <v/>
      </c>
      <c r="T31" s="143" t="str">
        <f t="shared" si="9"/>
        <v/>
      </c>
      <c r="U31" s="144" t="str">
        <f t="shared" si="20"/>
        <v/>
      </c>
      <c r="V31" s="140" t="str">
        <f t="shared" si="10"/>
        <v/>
      </c>
      <c r="W31" s="140" t="str">
        <f t="shared" si="21"/>
        <v/>
      </c>
      <c r="X31" s="140" t="str">
        <f t="shared" si="22"/>
        <v/>
      </c>
      <c r="Y31" s="140" t="str">
        <f t="shared" si="16"/>
        <v/>
      </c>
      <c r="Z31" s="140" t="str">
        <f t="shared" si="23"/>
        <v/>
      </c>
      <c r="AA31" s="150" t="str">
        <f t="shared" si="24"/>
        <v/>
      </c>
      <c r="AB31" s="146">
        <f t="shared" si="4"/>
        <v>0</v>
      </c>
      <c r="AC31" s="151" t="str">
        <f t="shared" si="17"/>
        <v/>
      </c>
      <c r="AD31" s="148" t="str">
        <f t="shared" si="11"/>
        <v/>
      </c>
      <c r="AE31" s="59" t="str">
        <f t="shared" si="0"/>
        <v/>
      </c>
      <c r="AF31" s="59">
        <f t="shared" si="5"/>
        <v>0</v>
      </c>
      <c r="AG31" s="78"/>
    </row>
    <row r="32" spans="1:33" ht="15" thickBot="1" x14ac:dyDescent="0.35">
      <c r="A32" s="74"/>
      <c r="B32" s="63"/>
      <c r="C32" s="65"/>
      <c r="D32" s="134"/>
      <c r="E32" s="120"/>
      <c r="F32" s="124" t="str">
        <f t="shared" si="12"/>
        <v/>
      </c>
      <c r="G32" s="128" t="str">
        <f>IF(AND(C32="",D32=""),IF(AND(I32="",J32=""),"",IF(AND(C32="",D32=""),I32,"fout")),IF(AND(I32="",J32=""),C32,”fout”))</f>
        <v/>
      </c>
      <c r="H32" s="129" t="str">
        <f t="shared" si="18"/>
        <v/>
      </c>
      <c r="I32" s="66"/>
      <c r="J32" s="83"/>
      <c r="K32" s="157" t="str">
        <f t="shared" si="6"/>
        <v/>
      </c>
      <c r="L32" s="158" t="str">
        <f t="shared" si="1"/>
        <v/>
      </c>
      <c r="M32" s="158">
        <f t="shared" si="2"/>
        <v>0</v>
      </c>
      <c r="N32" s="159" t="str">
        <f t="shared" si="13"/>
        <v/>
      </c>
      <c r="O32" s="160" t="str">
        <f t="shared" si="14"/>
        <v/>
      </c>
      <c r="P32" s="161" t="str">
        <f t="shared" si="15"/>
        <v/>
      </c>
      <c r="Q32" s="160" t="str">
        <f t="shared" si="19"/>
        <v/>
      </c>
      <c r="R32" s="142" t="str">
        <f t="shared" si="7"/>
        <v/>
      </c>
      <c r="S32" s="143" t="str">
        <f t="shared" si="8"/>
        <v/>
      </c>
      <c r="T32" s="143" t="str">
        <f t="shared" si="9"/>
        <v/>
      </c>
      <c r="U32" s="162" t="str">
        <f t="shared" si="20"/>
        <v/>
      </c>
      <c r="V32" s="140" t="str">
        <f t="shared" si="10"/>
        <v/>
      </c>
      <c r="W32" s="160" t="str">
        <f t="shared" si="21"/>
        <v/>
      </c>
      <c r="X32" s="160" t="str">
        <f t="shared" si="22"/>
        <v/>
      </c>
      <c r="Y32" s="160" t="str">
        <f t="shared" si="16"/>
        <v/>
      </c>
      <c r="Z32" s="160" t="str">
        <f t="shared" si="23"/>
        <v/>
      </c>
      <c r="AA32" s="150" t="str">
        <f t="shared" si="24"/>
        <v/>
      </c>
      <c r="AB32" s="146">
        <f t="shared" si="4"/>
        <v>0</v>
      </c>
      <c r="AC32" s="151" t="str">
        <f t="shared" si="17"/>
        <v/>
      </c>
      <c r="AD32" s="148" t="str">
        <f t="shared" si="11"/>
        <v/>
      </c>
      <c r="AE32" s="59" t="str">
        <f t="shared" si="0"/>
        <v/>
      </c>
      <c r="AF32" s="59">
        <f t="shared" si="5"/>
        <v>0</v>
      </c>
      <c r="AG32" s="78"/>
    </row>
    <row r="33" spans="1:33" ht="15" thickBot="1" x14ac:dyDescent="0.35">
      <c r="A33" s="74"/>
      <c r="B33" s="63"/>
      <c r="C33" s="65"/>
      <c r="D33" s="134"/>
      <c r="E33" s="120"/>
      <c r="F33" s="124" t="str">
        <f t="shared" si="12"/>
        <v/>
      </c>
      <c r="G33" s="128" t="str">
        <f>IF(AND(C33="",D33=""),IF(AND(I33="",J33=""),"",IF(AND(C33="",D33=""),I33,"fout")),IF(AND(I33="",J33=""),C33,”fout”))</f>
        <v/>
      </c>
      <c r="H33" s="129" t="str">
        <f t="shared" si="18"/>
        <v/>
      </c>
      <c r="I33" s="66"/>
      <c r="J33" s="83"/>
      <c r="K33" s="137" t="str">
        <f t="shared" si="6"/>
        <v/>
      </c>
      <c r="L33" s="138" t="str">
        <f t="shared" si="1"/>
        <v/>
      </c>
      <c r="M33" s="138">
        <f t="shared" si="2"/>
        <v>0</v>
      </c>
      <c r="N33" s="139" t="str">
        <f t="shared" si="13"/>
        <v/>
      </c>
      <c r="O33" s="140" t="str">
        <f t="shared" si="14"/>
        <v/>
      </c>
      <c r="P33" s="141" t="str">
        <f t="shared" si="15"/>
        <v/>
      </c>
      <c r="Q33" s="140" t="str">
        <f t="shared" si="19"/>
        <v/>
      </c>
      <c r="R33" s="142" t="str">
        <f t="shared" si="7"/>
        <v/>
      </c>
      <c r="S33" s="143" t="str">
        <f t="shared" si="8"/>
        <v/>
      </c>
      <c r="T33" s="143" t="str">
        <f t="shared" si="9"/>
        <v/>
      </c>
      <c r="U33" s="144" t="str">
        <f t="shared" si="20"/>
        <v/>
      </c>
      <c r="V33" s="140" t="str">
        <f t="shared" si="10"/>
        <v/>
      </c>
      <c r="W33" s="140" t="str">
        <f t="shared" si="21"/>
        <v/>
      </c>
      <c r="X33" s="140" t="str">
        <f t="shared" si="22"/>
        <v/>
      </c>
      <c r="Y33" s="140" t="str">
        <f t="shared" si="16"/>
        <v/>
      </c>
      <c r="Z33" s="140" t="str">
        <f t="shared" si="23"/>
        <v/>
      </c>
      <c r="AA33" s="150" t="str">
        <f t="shared" si="24"/>
        <v/>
      </c>
      <c r="AB33" s="146">
        <f t="shared" si="4"/>
        <v>0</v>
      </c>
      <c r="AC33" s="151" t="str">
        <f t="shared" si="17"/>
        <v/>
      </c>
      <c r="AD33" s="148" t="str">
        <f t="shared" si="11"/>
        <v/>
      </c>
      <c r="AE33" s="59" t="str">
        <f t="shared" si="0"/>
        <v/>
      </c>
      <c r="AF33" s="59">
        <f t="shared" si="5"/>
        <v>0</v>
      </c>
      <c r="AG33" s="78"/>
    </row>
    <row r="34" spans="1:33" ht="15" thickBot="1" x14ac:dyDescent="0.35">
      <c r="A34" s="75"/>
      <c r="B34" s="64"/>
      <c r="C34" s="67"/>
      <c r="D34" s="135"/>
      <c r="E34" s="121"/>
      <c r="F34" s="125" t="str">
        <f t="shared" si="12"/>
        <v/>
      </c>
      <c r="G34" s="130" t="str">
        <f>IF(AND(C34="",D34=""),IF(AND(I34="",J34=""),"",IF(AND(C34="",D34=""),I34,"fout")),IF(AND(I34="",J34=""),C34,”fout”))</f>
        <v/>
      </c>
      <c r="H34" s="131" t="str">
        <f t="shared" si="18"/>
        <v/>
      </c>
      <c r="I34" s="68"/>
      <c r="J34" s="84"/>
      <c r="K34" s="137" t="str">
        <f t="shared" si="6"/>
        <v/>
      </c>
      <c r="L34" s="138" t="str">
        <f t="shared" si="1"/>
        <v/>
      </c>
      <c r="M34" s="138">
        <f t="shared" si="2"/>
        <v>0</v>
      </c>
      <c r="N34" s="139" t="str">
        <f t="shared" si="13"/>
        <v/>
      </c>
      <c r="O34" s="140" t="str">
        <f t="shared" si="14"/>
        <v/>
      </c>
      <c r="P34" s="141" t="str">
        <f t="shared" si="15"/>
        <v/>
      </c>
      <c r="Q34" s="140" t="str">
        <f t="shared" si="19"/>
        <v/>
      </c>
      <c r="R34" s="142" t="str">
        <f t="shared" si="7"/>
        <v/>
      </c>
      <c r="S34" s="143" t="str">
        <f t="shared" si="8"/>
        <v/>
      </c>
      <c r="T34" s="143" t="str">
        <f t="shared" si="9"/>
        <v/>
      </c>
      <c r="U34" s="144" t="str">
        <f t="shared" si="20"/>
        <v/>
      </c>
      <c r="V34" s="140" t="str">
        <f t="shared" si="10"/>
        <v/>
      </c>
      <c r="W34" s="140" t="str">
        <f t="shared" si="21"/>
        <v/>
      </c>
      <c r="X34" s="140" t="str">
        <f t="shared" si="22"/>
        <v/>
      </c>
      <c r="Y34" s="140" t="str">
        <f t="shared" si="16"/>
        <v/>
      </c>
      <c r="Z34" s="140" t="str">
        <f t="shared" si="23"/>
        <v/>
      </c>
      <c r="AA34" s="150" t="str">
        <f t="shared" si="24"/>
        <v/>
      </c>
      <c r="AB34" s="146">
        <f t="shared" si="4"/>
        <v>0</v>
      </c>
      <c r="AC34" s="163" t="str">
        <f t="shared" si="17"/>
        <v/>
      </c>
      <c r="AD34" s="164" t="str">
        <f t="shared" si="11"/>
        <v/>
      </c>
      <c r="AE34" s="60" t="str">
        <f t="shared" si="0"/>
        <v/>
      </c>
      <c r="AF34" s="60">
        <f t="shared" si="5"/>
        <v>0</v>
      </c>
      <c r="AG34" s="79"/>
    </row>
  </sheetData>
  <mergeCells count="8">
    <mergeCell ref="C7:D7"/>
    <mergeCell ref="I7:J7"/>
    <mergeCell ref="B1:AD1"/>
    <mergeCell ref="B2:C2"/>
    <mergeCell ref="D2:J2"/>
    <mergeCell ref="B3:C3"/>
    <mergeCell ref="D3:I3"/>
    <mergeCell ref="B4:C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2BE5B-687B-414F-ACEB-CA6430A8A064}">
  <dimension ref="A1:AN34"/>
  <sheetViews>
    <sheetView workbookViewId="0">
      <selection activeCell="C9" sqref="C9"/>
    </sheetView>
  </sheetViews>
  <sheetFormatPr defaultRowHeight="13.2" x14ac:dyDescent="0.25"/>
  <cols>
    <col min="1" max="1" width="2.6640625" style="61" customWidth="1"/>
    <col min="2" max="2" width="2.88671875" customWidth="1"/>
    <col min="3" max="3" width="11" style="103" customWidth="1"/>
    <col min="4" max="4" width="12" style="103" customWidth="1"/>
    <col min="5" max="5" width="13.109375" style="103" customWidth="1"/>
    <col min="6" max="6" width="12" style="103" hidden="1" customWidth="1"/>
    <col min="7" max="7" width="11.88671875" hidden="1" customWidth="1"/>
    <col min="8" max="8" width="11.109375" hidden="1" customWidth="1"/>
    <col min="9" max="9" width="12.109375" customWidth="1"/>
    <col min="10" max="10" width="12.33203125" customWidth="1"/>
    <col min="11" max="11" width="5.5546875" customWidth="1"/>
    <col min="12" max="13" width="8.88671875" hidden="1" customWidth="1"/>
    <col min="14" max="14" width="9" customWidth="1"/>
    <col min="15" max="15" width="6.33203125" customWidth="1"/>
    <col min="16" max="16" width="6.6640625" customWidth="1"/>
    <col min="17" max="18" width="8.88671875" hidden="1" customWidth="1"/>
    <col min="19" max="19" width="7.44140625" customWidth="1"/>
    <col min="20" max="20" width="8.88671875" hidden="1" customWidth="1"/>
    <col min="21" max="21" width="8.33203125" customWidth="1"/>
    <col min="22" max="23" width="8.88671875" hidden="1" customWidth="1"/>
    <col min="24" max="24" width="7.5546875" hidden="1" customWidth="1"/>
    <col min="25" max="25" width="5.88671875" hidden="1" customWidth="1"/>
    <col min="26" max="26" width="5.44140625" hidden="1" customWidth="1"/>
    <col min="27" max="27" width="10.33203125" customWidth="1"/>
    <col min="28" max="28" width="8.88671875" hidden="1" customWidth="1"/>
    <col min="29" max="29" width="0.109375" customWidth="1"/>
    <col min="30" max="30" width="19.5546875" customWidth="1"/>
    <col min="31" max="32" width="8.88671875" hidden="1" customWidth="1"/>
    <col min="33" max="33" width="3.88671875" customWidth="1"/>
  </cols>
  <sheetData>
    <row r="1" spans="1:40" ht="13.5" customHeight="1" thickBot="1" x14ac:dyDescent="0.35">
      <c r="A1" s="7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58"/>
      <c r="AF1" s="58"/>
      <c r="AG1" s="76"/>
    </row>
    <row r="2" spans="1:40" ht="13.8" thickBot="1" x14ac:dyDescent="0.3">
      <c r="A2" s="72"/>
      <c r="B2" s="179" t="s">
        <v>1</v>
      </c>
      <c r="C2" s="180"/>
      <c r="D2" s="181"/>
      <c r="E2" s="182"/>
      <c r="F2" s="182"/>
      <c r="G2" s="182"/>
      <c r="H2" s="182"/>
      <c r="I2" s="182"/>
      <c r="J2" s="183"/>
      <c r="K2" s="87"/>
      <c r="L2" s="87"/>
      <c r="M2" s="87"/>
      <c r="N2" s="87"/>
      <c r="O2" s="88"/>
      <c r="P2" s="88"/>
      <c r="Q2" s="89"/>
      <c r="R2" s="89"/>
      <c r="S2" s="90"/>
      <c r="T2" s="91"/>
      <c r="U2" s="91"/>
      <c r="V2" s="92"/>
      <c r="W2" s="93"/>
      <c r="X2" s="93"/>
      <c r="Y2" s="93"/>
      <c r="Z2" s="93"/>
      <c r="AA2" s="94"/>
      <c r="AB2" s="93"/>
      <c r="AC2" s="93"/>
      <c r="AD2" s="95"/>
      <c r="AE2" s="1"/>
      <c r="AF2" s="1"/>
      <c r="AG2" s="77"/>
    </row>
    <row r="3" spans="1:40" ht="13.8" thickBot="1" x14ac:dyDescent="0.3">
      <c r="A3" s="72"/>
      <c r="B3" s="174" t="s">
        <v>2</v>
      </c>
      <c r="C3" s="175"/>
      <c r="D3" s="181"/>
      <c r="E3" s="182"/>
      <c r="F3" s="182"/>
      <c r="G3" s="182"/>
      <c r="H3" s="182"/>
      <c r="I3" s="183"/>
      <c r="J3" s="69"/>
      <c r="K3" s="41"/>
      <c r="L3" s="41"/>
      <c r="M3" s="41"/>
      <c r="N3" s="41"/>
      <c r="O3" s="42"/>
      <c r="P3" s="42"/>
      <c r="Q3" s="35"/>
      <c r="R3" s="35"/>
      <c r="S3" s="34"/>
      <c r="T3" s="43"/>
      <c r="U3" s="43"/>
      <c r="V3" s="44"/>
      <c r="W3" s="45"/>
      <c r="X3" s="45"/>
      <c r="Y3" s="45"/>
      <c r="Z3" s="45"/>
      <c r="AA3" s="46"/>
      <c r="AB3" s="45"/>
      <c r="AC3" s="45"/>
      <c r="AD3" s="47"/>
      <c r="AE3" s="1"/>
      <c r="AF3" s="1"/>
      <c r="AG3" s="77"/>
    </row>
    <row r="4" spans="1:40" ht="13.8" thickBot="1" x14ac:dyDescent="0.3">
      <c r="A4" s="72"/>
      <c r="B4" s="170" t="s">
        <v>3</v>
      </c>
      <c r="C4" s="171"/>
      <c r="D4" s="86"/>
      <c r="E4" s="106"/>
      <c r="F4" s="106"/>
      <c r="G4" s="36"/>
      <c r="H4" s="36"/>
      <c r="I4" s="37"/>
      <c r="J4" s="70" t="str">
        <f>"/ "&amp;D4+1</f>
        <v>/ 1</v>
      </c>
      <c r="K4" s="15"/>
      <c r="L4" s="40"/>
      <c r="M4" s="36"/>
      <c r="N4" s="36"/>
      <c r="O4" s="36"/>
      <c r="P4" s="38"/>
      <c r="Q4" s="36"/>
      <c r="R4" s="39"/>
      <c r="S4" s="40"/>
      <c r="T4" s="40"/>
      <c r="U4" s="40"/>
      <c r="V4" s="40"/>
      <c r="W4" s="40"/>
      <c r="X4" s="40"/>
      <c r="Y4" s="40"/>
      <c r="Z4" s="40"/>
      <c r="AA4" s="48"/>
      <c r="AB4" s="40"/>
      <c r="AC4" s="40"/>
      <c r="AD4" s="49"/>
      <c r="AE4" s="2"/>
      <c r="AF4" s="3"/>
      <c r="AG4" s="78"/>
    </row>
    <row r="5" spans="1:40" ht="13.8" thickBot="1" x14ac:dyDescent="0.3">
      <c r="A5" s="72"/>
      <c r="B5" s="50"/>
      <c r="C5" s="51"/>
      <c r="D5" s="104"/>
      <c r="E5" s="104"/>
      <c r="F5" s="104"/>
      <c r="G5" s="52"/>
      <c r="H5" s="52"/>
      <c r="I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5"/>
      <c r="Z5" s="55"/>
      <c r="AA5" s="56"/>
      <c r="AB5" s="55"/>
      <c r="AC5" s="55"/>
      <c r="AD5" s="57"/>
      <c r="AE5" s="2"/>
      <c r="AF5" s="2"/>
      <c r="AG5" s="78"/>
    </row>
    <row r="6" spans="1:40" ht="13.8" thickBot="1" x14ac:dyDescent="0.3">
      <c r="A6" s="72"/>
      <c r="B6" s="21" t="s">
        <v>4</v>
      </c>
      <c r="C6" s="22"/>
      <c r="D6" s="22"/>
      <c r="E6" s="22"/>
      <c r="F6" s="22"/>
      <c r="G6" s="22"/>
      <c r="H6" s="22"/>
      <c r="I6" s="23"/>
      <c r="J6" s="24"/>
      <c r="K6" s="22"/>
      <c r="L6" s="22"/>
      <c r="M6" s="22"/>
      <c r="N6" s="25"/>
      <c r="O6" s="26"/>
      <c r="P6" s="26"/>
      <c r="Q6" s="26"/>
      <c r="R6" s="27"/>
      <c r="S6" s="28"/>
      <c r="T6" s="28"/>
      <c r="U6" s="28"/>
      <c r="V6" s="29"/>
      <c r="W6" s="30"/>
      <c r="X6" s="31"/>
      <c r="Y6" s="31"/>
      <c r="Z6" s="31"/>
      <c r="AA6" s="26"/>
      <c r="AB6" s="26"/>
      <c r="AC6" s="32"/>
      <c r="AD6" s="33"/>
      <c r="AE6" s="59"/>
      <c r="AF6" s="59"/>
      <c r="AG6" s="78"/>
    </row>
    <row r="7" spans="1:40" ht="13.8" thickBot="1" x14ac:dyDescent="0.3">
      <c r="A7" s="72"/>
      <c r="B7" s="136" t="s">
        <v>5</v>
      </c>
      <c r="C7" s="172" t="s">
        <v>6</v>
      </c>
      <c r="D7" s="173"/>
      <c r="E7" s="165" t="s">
        <v>31</v>
      </c>
      <c r="F7" s="107" t="s">
        <v>33</v>
      </c>
      <c r="G7" s="4"/>
      <c r="H7" s="4"/>
      <c r="I7" s="168" t="s">
        <v>35</v>
      </c>
      <c r="J7" s="169"/>
      <c r="K7" s="96" t="s">
        <v>7</v>
      </c>
      <c r="L7" s="18" t="s">
        <v>8</v>
      </c>
      <c r="M7" s="97" t="s">
        <v>9</v>
      </c>
      <c r="N7" s="96" t="s">
        <v>10</v>
      </c>
      <c r="O7" s="98" t="s">
        <v>11</v>
      </c>
      <c r="P7" s="99" t="s">
        <v>12</v>
      </c>
      <c r="Q7" s="5" t="s">
        <v>13</v>
      </c>
      <c r="R7" s="116" t="s">
        <v>14</v>
      </c>
      <c r="S7" s="16" t="s">
        <v>15</v>
      </c>
      <c r="T7" s="6" t="s">
        <v>16</v>
      </c>
      <c r="U7" s="13" t="s">
        <v>17</v>
      </c>
      <c r="V7" s="5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14" t="s">
        <v>23</v>
      </c>
      <c r="AB7" s="7" t="s">
        <v>24</v>
      </c>
      <c r="AC7" s="8" t="s">
        <v>25</v>
      </c>
      <c r="AD7" s="109" t="s">
        <v>36</v>
      </c>
      <c r="AE7" s="59" t="s">
        <v>26</v>
      </c>
      <c r="AF7" s="59"/>
      <c r="AG7" s="78"/>
    </row>
    <row r="8" spans="1:40" ht="14.4" thickTop="1" thickBot="1" x14ac:dyDescent="0.3">
      <c r="A8" s="72"/>
      <c r="B8" s="85"/>
      <c r="C8" s="102" t="s">
        <v>27</v>
      </c>
      <c r="D8" s="166">
        <v>0</v>
      </c>
      <c r="E8" s="108" t="s">
        <v>32</v>
      </c>
      <c r="F8" s="122" t="s">
        <v>34</v>
      </c>
      <c r="G8" s="17"/>
      <c r="H8" s="17"/>
      <c r="I8" s="80" t="s">
        <v>28</v>
      </c>
      <c r="J8" s="100" t="s">
        <v>29</v>
      </c>
      <c r="K8" s="110" t="s">
        <v>30</v>
      </c>
      <c r="L8" s="111"/>
      <c r="M8" s="111"/>
      <c r="N8" s="112"/>
      <c r="O8" s="113"/>
      <c r="P8" s="167">
        <v>0</v>
      </c>
      <c r="Q8" s="9"/>
      <c r="R8" s="10"/>
      <c r="S8" s="115">
        <f>SUM(S9:S34)+P8</f>
        <v>0</v>
      </c>
      <c r="T8" s="11"/>
      <c r="U8" s="11"/>
      <c r="V8" s="12"/>
      <c r="W8" s="19"/>
      <c r="X8" s="19">
        <f>IF(D8&lt;&gt;"",D8,Q8)</f>
        <v>0</v>
      </c>
      <c r="Y8" s="9"/>
      <c r="Z8" s="9"/>
      <c r="AA8" s="117">
        <f>IF(Z8&lt;&gt;"",X8+Z8,X8)</f>
        <v>0</v>
      </c>
      <c r="AB8" s="118">
        <f>IF(K8&lt;&gt;K9,IF(U8="ja",INDEX(data,MATCH(K8,schooljaren,0)-1,22),AA8),"")</f>
        <v>0</v>
      </c>
      <c r="AC8" s="20"/>
      <c r="AD8" s="114"/>
      <c r="AE8" s="59" t="str">
        <f t="shared" ref="AE8:AE34" si="0">IF(AD8&lt;&gt;"",IF(MONTH(AD8)&lt;9,YEAR(AD8)-1,YEAR(AD8)),"")</f>
        <v/>
      </c>
      <c r="AF8" s="59"/>
      <c r="AG8" s="78"/>
    </row>
    <row r="9" spans="1:40" ht="15" thickBot="1" x14ac:dyDescent="0.35">
      <c r="A9" s="73"/>
      <c r="B9" s="62"/>
      <c r="C9" s="132"/>
      <c r="D9" s="133"/>
      <c r="E9" s="119"/>
      <c r="F9" s="123" t="str">
        <f>IF(OR(E9&gt;145,E9&lt;20),"",N9*(1-INT(IF(E9&lt;25,E9+5,IF(E9&gt;74,75,E9+0))/25)/4))</f>
        <v/>
      </c>
      <c r="G9" s="126" t="str">
        <f>IF(AND(C9="",D9=""),IF(AND(I9="",J9=""),"",IF(AND(C9="",D9=""),I9,"fout")),IF(AND(I9="",J9=""),C9,”fout”))</f>
        <v/>
      </c>
      <c r="H9" s="127" t="str">
        <f>IF(AND($C9="",$D9=""),IF(AND($I9="",$J9=""),"",$I9-1),D9)</f>
        <v/>
      </c>
      <c r="I9" s="81"/>
      <c r="J9" s="82"/>
      <c r="K9" s="137" t="str">
        <f>+IF(AND(G9 &lt;&gt; "",H9 &lt;&gt; "")=TRUE,IF(AND(MONTH(G9) &gt; 8,MONTH(G9) &lt; 13 ) = TRUE,YEAR(G9),YEAR(G9)-1),"")</f>
        <v/>
      </c>
      <c r="L9" s="138" t="str">
        <f t="shared" ref="L9:L34" si="1">IF(K9=K8,IF(L8="volledig","volledig",""),IF(B9="x","volledig",""))</f>
        <v/>
      </c>
      <c r="M9" s="138">
        <f t="shared" ref="M9:M34" si="2">IF(AND(K9=schooljaar,I9&lt;&gt; "",J9&lt;&gt;"",S9&gt;0)=TRUE,  M8+1,IF(K9=schooljaar,M8,0))</f>
        <v>0</v>
      </c>
      <c r="N9" s="139" t="str">
        <f>IF(AND(G9&lt;&gt;"",H9&lt;&gt;"")=TRUE,H9-G9+1,"")</f>
        <v/>
      </c>
      <c r="O9" s="140" t="str">
        <f>IF(AND(G9&lt;&gt;"",H9&lt;&gt;"")=TRUE,IF(K9=K8,IF(U8="ja",0,IF(N9/10&lt;Y8,N9/10,Y8)),IF(N9&lt;=300,N9/10,30)),"")</f>
        <v/>
      </c>
      <c r="P9" s="141" t="str">
        <f>IF(AND(G9&lt;&gt;"",H9&lt;&gt;"")=TRUE,IF(N9/10&lt;&gt;O9,"X",""),"")</f>
        <v/>
      </c>
      <c r="Q9" s="140" t="str">
        <f>IF(AND(G9&lt;&gt;"",H9&lt;&gt;"")=TRUE,IF(K9=K8,IF(U8="ja",0,O9+AA8),IF(U8="ja",O9+AB8,O9+AA8)),"")</f>
        <v/>
      </c>
      <c r="R9" s="142" t="str">
        <f>IF(AND(I9="",J9="",F9&gt;0=TRUE),F9,IF(AND(I9&lt;&gt;"",J9&lt;&gt;"",F9=""=TRUE),IF(AND(I9&lt;&gt;"",J9&lt;&gt;"")=TRUE,J9-I9+1,"")))</f>
        <v/>
      </c>
      <c r="S9" s="143" t="str">
        <f>IF(R9=FALSE,"FOUT",IF(R9&lt;&gt;"",IF(Q9&lt;=R9,IF(K9=K8,IF(L9="volledig",IF(Q9&lt;(30-T8),IF(R9&lt;30-T8,R9,30-T8),INT(Q9)),INT(Q9)),IF(Q9&lt;30,IF(L9="volledig",IF(R9&gt;30,30,R9),INT(Q9)),INT(Q9))),R9),""))</f>
        <v/>
      </c>
      <c r="T9" s="143" t="str">
        <f>IF(AND(G9&lt;&gt;"",H9&lt;&gt;"")=TRUE,IF(K9=K8,IF(S9&lt;&gt;"",S9+T8,T8),IF(S9&lt;&gt;"",S9,0)),"")</f>
        <v/>
      </c>
      <c r="U9" s="144" t="str">
        <f>IF(AND(G9&lt;&gt;"",H9&lt;&gt;"")=TRUE,IF(K9=K8,IF(S9&lt;&gt;"",IF(U8="ja","ja",IF(S9&gt;Q9,"ja","")),U8),IF(AND(S9&lt;&gt;"",S9&gt;Q9)=TRUE,"ja","")),"")</f>
        <v/>
      </c>
      <c r="V9" s="140" t="str">
        <f>IF(OR(E9&lt;&gt;"",AND(I9&lt;&gt;"",J9&lt;&gt;""))=TRUE,IF(U9="ja","", IF(Q9-S9&lt;=0,"",Q9-S9 )),"")</f>
        <v/>
      </c>
      <c r="W9" s="140" t="str">
        <f>IF(V9&lt;&gt;"",IF(U9="ja","",S9/10+V9),"")</f>
        <v/>
      </c>
      <c r="X9" s="140" t="str">
        <f>IF(W9&lt;&gt;"",W9,Q9)</f>
        <v/>
      </c>
      <c r="Y9" s="140" t="str">
        <f>IF(AND(G9&lt;&gt;"",H9&lt;&gt;""),IF(U9&lt;&gt;"ja",IF(K9=K8,IF(R9&lt;&gt;"",Y8-O9-S9/10,Y8-O9),IF(R9&lt;&gt;"",30-O9-S9/10,30-O9)),""),"")</f>
        <v/>
      </c>
      <c r="Z9" s="140" t="str">
        <f>IF(AND(G9&lt;&gt;"",H9&lt;&gt;"")=TRUE,IF(Y9&lt;0,Y9,0),"")</f>
        <v/>
      </c>
      <c r="AA9" s="145" t="str">
        <f t="shared" ref="AA9:AA10" si="3">IF(U9="ja",0,IF(Z9&lt;&gt;"",X9+Z9,X9))</f>
        <v/>
      </c>
      <c r="AB9" s="146">
        <f t="shared" ref="AB9:AB34" si="4">IF(U9="ja",0,IF(K9&lt;&gt;K10,IF(U9="ja",INDEX(data,MATCH(K9,schooljaren,0)-1,22),AA9),0))</f>
        <v>0</v>
      </c>
      <c r="AC9" s="147" t="str">
        <f>IF(J9&lt;&gt;"",IF(AD9="",J9,AD9),"")</f>
        <v/>
      </c>
      <c r="AD9" s="148" t="str">
        <f>+IF(R9 &lt;&gt; "",IF(R9&gt;S9,G9+S9,""),"")</f>
        <v/>
      </c>
      <c r="AE9" s="59" t="str">
        <f t="shared" si="0"/>
        <v/>
      </c>
      <c r="AF9" s="59">
        <f t="shared" ref="AF9:AF34" si="5">IF(AND(K9=schooljaar,AD9&lt;&gt; "")=TRUE,  AF8+1,IF(K9=schooljaar,AF8,0))</f>
        <v>0</v>
      </c>
      <c r="AG9" s="78"/>
    </row>
    <row r="10" spans="1:40" ht="15" thickBot="1" x14ac:dyDescent="0.35">
      <c r="A10" s="73"/>
      <c r="B10" s="63"/>
      <c r="C10" s="65"/>
      <c r="D10" s="134"/>
      <c r="E10" s="120"/>
      <c r="F10" s="124" t="str">
        <f>IF(OR(E10&gt;145,E10&lt;20),"",N10*(1-INT(IF(E10&lt;25,E10+5,IF(E10&gt;74,75,E10+0))/25)/4))</f>
        <v/>
      </c>
      <c r="G10" s="128" t="str">
        <f>IF(AND(C10="",D10=""),IF(AND(I10="",J10=""),"",IF(AND(C10="",D10=""),I10,"fout")),IF(AND(I10="",J10=""),C10,”fout”))</f>
        <v/>
      </c>
      <c r="H10" s="129" t="str">
        <f>IF(AND($C10="",$D10=""),IF(AND($I10="",$J10=""),"",$I10-1),D10)</f>
        <v/>
      </c>
      <c r="I10" s="66"/>
      <c r="J10" s="83"/>
      <c r="K10" s="137" t="str">
        <f t="shared" ref="K10:K34" si="6">+IF(AND(G10 &lt;&gt; "",H10 &lt;&gt; "")=TRUE,IF(AND(MONTH(G10) &gt; 8,MONTH(G10) &lt; 13 ) = TRUE,YEAR(G10),YEAR(G10)-1),"")</f>
        <v/>
      </c>
      <c r="L10" s="138" t="str">
        <f>IF(K10=K9,IF(L9="volledig","volledig",""),IF(B10="x","volledig",""))</f>
        <v/>
      </c>
      <c r="M10" s="138">
        <f t="shared" si="2"/>
        <v>0</v>
      </c>
      <c r="N10" s="139" t="str">
        <f>IF(AND(G10&lt;&gt;"",H10&lt;&gt;"")=TRUE,H10-G10+1,"")</f>
        <v/>
      </c>
      <c r="O10" s="140" t="str">
        <f>IF(AND(G10&lt;&gt;"",H10&lt;&gt;"")=TRUE,IF(K10=K9,IF(U9="ja",0,IF(N10/10&lt;Y9,N10/10,Y9)),IF(N10&lt;=300,N10/10,30)),"")</f>
        <v/>
      </c>
      <c r="P10" s="141" t="str">
        <f>IF(AND(G10&lt;&gt;"",H10&lt;&gt;"")=TRUE,IF(N10/10&lt;&gt;O10,"X",""),"")</f>
        <v/>
      </c>
      <c r="Q10" s="140" t="str">
        <f>IF(AND(G10&lt;&gt;"",H10&lt;&gt;"")=TRUE,IF(K10=K9,IF(U9="ja",0,O10+AA9),IF(U9="ja",O10+AB9,O10+AA9)),"")</f>
        <v/>
      </c>
      <c r="R10" s="142" t="str">
        <f t="shared" ref="R10:R34" si="7">IF(AND(I10="",J10="",F10&gt;0=TRUE),F10,IF(AND(I10&lt;&gt;"",J10&lt;&gt;"",F10=""=TRUE),IF(AND(I10&lt;&gt;"",J10&lt;&gt;"")=TRUE,J10-I10+1,"")))</f>
        <v/>
      </c>
      <c r="S10" s="143" t="str">
        <f t="shared" ref="S10:S34" si="8">IF(R10=FALSE,"FOUT",IF(R10&lt;&gt;"",IF(Q10&lt;=R10,IF(K10=K9,IF(L10="volledig",IF(Q10&lt;(30-T9),IF(R10&lt;30-T9,R10,30-T9),INT(Q10)),INT(Q10)),IF(Q10&lt;30,IF(L10="volledig",IF(R10&gt;30,30,R10),INT(Q10)),INT(Q10))),R10),""))</f>
        <v/>
      </c>
      <c r="T10" s="143" t="str">
        <f t="shared" ref="T10:T34" si="9">IF(AND(G10&lt;&gt;"",H10&lt;&gt;"")=TRUE,IF(K10=K9,IF(S10&lt;&gt;"",S10+T9,T9),IF(S10&lt;&gt;"",S10,0)),"")</f>
        <v/>
      </c>
      <c r="U10" s="144" t="str">
        <f>IF(AND(G10&lt;&gt;"",H10&lt;&gt;"")=TRUE,IF(K10=K9,IF(S10&lt;&gt;"",IF(U9="ja","ja",IF(S10&gt;Q10,"ja","")),U9),IF(AND(S10&lt;&gt;"",S10&gt;Q10)=TRUE,"ja","")),"")</f>
        <v/>
      </c>
      <c r="V10" s="140" t="str">
        <f t="shared" ref="V10:V34" si="10">IF(OR(E10&lt;&gt;"",AND(I10&lt;&gt;"",J10&lt;&gt;""))=TRUE,IF(U10="ja","", IF(Q10-S10&lt;=0,"",Q10-S10 )),"")</f>
        <v/>
      </c>
      <c r="W10" s="149" t="str">
        <f>IF(V10&lt;&gt;"",IF(U10="ja","",S10/10+V10),"")</f>
        <v/>
      </c>
      <c r="X10" s="140" t="str">
        <f>IF(W10&lt;&gt;"",W10,Q10)</f>
        <v/>
      </c>
      <c r="Y10" s="140" t="str">
        <f>IF(AND(G10&lt;&gt;"",H10&lt;&gt;""),IF(U10&lt;&gt;"ja",IF(K10=K9,IF(R10&lt;&gt;"",Y9-O10-S10/10,Y9-O10),IF(R10&lt;&gt;"",30-O10-S10/10,30-O10)),""),"")</f>
        <v/>
      </c>
      <c r="Z10" s="140" t="str">
        <f>IF(AND(G10&lt;&gt;"",H10&lt;&gt;"")=TRUE,IF(Y10&lt;0,Y10,0),"")</f>
        <v/>
      </c>
      <c r="AA10" s="150" t="str">
        <f t="shared" si="3"/>
        <v/>
      </c>
      <c r="AB10" s="146">
        <f t="shared" si="4"/>
        <v>0</v>
      </c>
      <c r="AC10" s="151" t="str">
        <f>IF(J10&lt;&gt;"",IF(AD10="",J10,AD10),"")</f>
        <v/>
      </c>
      <c r="AD10" s="148" t="str">
        <f t="shared" ref="AD10:AD34" si="11">+IF(R10 &lt;&gt; "",IF(R10&gt;S10,G10+S10,""),"")</f>
        <v/>
      </c>
      <c r="AE10" s="59" t="str">
        <f t="shared" si="0"/>
        <v/>
      </c>
      <c r="AF10" s="59">
        <f t="shared" si="5"/>
        <v>0</v>
      </c>
      <c r="AG10" s="78"/>
    </row>
    <row r="11" spans="1:40" ht="15" thickBot="1" x14ac:dyDescent="0.35">
      <c r="A11" s="73"/>
      <c r="B11" s="63"/>
      <c r="C11" s="65"/>
      <c r="D11" s="134"/>
      <c r="E11" s="120"/>
      <c r="F11" s="124" t="str">
        <f t="shared" ref="F11:F34" si="12">IF(OR(E11&gt;145,E11&lt;20),"",N11*(1-INT(IF(E11&lt;25,E11+5,IF(E11&gt;74,75,E11+0))/25)/4))</f>
        <v/>
      </c>
      <c r="G11" s="128" t="str">
        <f>IF(AND(C11="",D11=""),IF(AND(I11="",J11=""),"",IF(AND(C11="",D11=""),I11,"fout")),IF(AND(I11="",J11=""),C11,”fout”))</f>
        <v/>
      </c>
      <c r="H11" s="129" t="str">
        <f>IF(AND($C11="",$D11=""),IF(AND($I11="",$J11=""),"",$I11-1),D11)</f>
        <v/>
      </c>
      <c r="I11" s="66"/>
      <c r="J11" s="83"/>
      <c r="K11" s="152" t="str">
        <f t="shared" si="6"/>
        <v/>
      </c>
      <c r="L11" s="153" t="str">
        <f>IF(K11=K10,IF(L10="volledig","volledig",""),IF(B11="x","volledig",""))</f>
        <v/>
      </c>
      <c r="M11" s="153">
        <f t="shared" si="2"/>
        <v>0</v>
      </c>
      <c r="N11" s="154" t="str">
        <f t="shared" ref="N11:N34" si="13">IF(AND(G11&lt;&gt;"",H11&lt;&gt;"")=TRUE,H11-G11+1,"")</f>
        <v/>
      </c>
      <c r="O11" s="149" t="str">
        <f t="shared" ref="O11:O34" si="14">IF(AND(G11&lt;&gt;"",H11&lt;&gt;"")=TRUE,IF(K11=K10,IF(U10="ja",0,IF(N11/10&lt;Y10,N11/10,Y10)),IF(N11&lt;=300,N11/10,30)),"")</f>
        <v/>
      </c>
      <c r="P11" s="155" t="str">
        <f t="shared" ref="P11:P34" si="15">IF(AND(G11&lt;&gt;"",H11&lt;&gt;"")=TRUE,IF(N11/10&lt;&gt;O11,"X",""),"")</f>
        <v/>
      </c>
      <c r="Q11" s="149" t="str">
        <f>IF(AND(G11&lt;&gt;"",H11&lt;&gt;"")=TRUE,IF(K11=K10,IF(U10="ja",0,O11+AA10),IF(U10="ja",O11+AB10,O11+AA10)),"")</f>
        <v/>
      </c>
      <c r="R11" s="142" t="str">
        <f t="shared" si="7"/>
        <v/>
      </c>
      <c r="S11" s="143" t="str">
        <f t="shared" si="8"/>
        <v/>
      </c>
      <c r="T11" s="143" t="str">
        <f t="shared" si="9"/>
        <v/>
      </c>
      <c r="U11" s="156" t="str">
        <f>IF(AND(G11&lt;&gt;"",H11&lt;&gt;"")=TRUE,IF(K11=K10,IF(S11&lt;&gt;"",IF(U10="ja","ja",IF(S11&gt;Q11,"ja","")),U10),IF(AND(S11&lt;&gt;"",S11&gt;Q11)=TRUE,"ja","")),"")</f>
        <v/>
      </c>
      <c r="V11" s="140" t="str">
        <f t="shared" si="10"/>
        <v/>
      </c>
      <c r="W11" s="149" t="str">
        <f>IF(V11&lt;&gt;"",IF(U11="ja","",S11/10+V11),"")</f>
        <v/>
      </c>
      <c r="X11" s="149" t="str">
        <f>IF(W11&lt;&gt;"",W11,Q11)</f>
        <v/>
      </c>
      <c r="Y11" s="149" t="str">
        <f t="shared" ref="Y11:Y34" si="16">IF(AND(G11&lt;&gt;"",H11&lt;&gt;""),IF(U11&lt;&gt;"ja",IF(K11=K10,IF(R11&lt;&gt;"",Y10-O11-S11/10,Y10-O11),IF(R11&lt;&gt;"",30-O11-S11/10,30-O11)),""),"")</f>
        <v/>
      </c>
      <c r="Z11" s="149" t="str">
        <f>IF(AND(G11&lt;&gt;"",H11&lt;&gt;"")=TRUE,IF(Y11&lt;0,Y11,0),"")</f>
        <v/>
      </c>
      <c r="AA11" s="150" t="str">
        <f>IF(U11="ja",0,IF(Z11&lt;&gt;"",X11+Z11,X11))</f>
        <v/>
      </c>
      <c r="AB11" s="146">
        <f t="shared" si="4"/>
        <v>0</v>
      </c>
      <c r="AC11" s="151" t="str">
        <f t="shared" ref="AC11:AC34" si="17">IF(J11&lt;&gt;"",IF(AD11="",J11,AD11),"")</f>
        <v/>
      </c>
      <c r="AD11" s="148" t="str">
        <f t="shared" si="11"/>
        <v/>
      </c>
      <c r="AE11" s="59" t="str">
        <f t="shared" si="0"/>
        <v/>
      </c>
      <c r="AF11" s="59">
        <f t="shared" si="5"/>
        <v>0</v>
      </c>
      <c r="AG11" s="78"/>
    </row>
    <row r="12" spans="1:40" ht="15" thickBot="1" x14ac:dyDescent="0.35">
      <c r="A12" s="73"/>
      <c r="B12" s="63"/>
      <c r="C12" s="65"/>
      <c r="D12" s="134"/>
      <c r="E12" s="120"/>
      <c r="F12" s="124" t="str">
        <f t="shared" si="12"/>
        <v/>
      </c>
      <c r="G12" s="128" t="str">
        <f>IF(AND(C12="",D12=""),IF(AND(I12="",J12=""),"",IF(AND(C12="",D12=""),I12,"fout")),IF(AND(I12="",J12=""),C12,”fout”))</f>
        <v/>
      </c>
      <c r="H12" s="129" t="str">
        <f t="shared" ref="H12:H34" si="18">IF(AND($C12="",$D12=""),IF(AND($I12="",$J12=""),"",$I12-1),D12)</f>
        <v/>
      </c>
      <c r="I12" s="66"/>
      <c r="J12" s="83"/>
      <c r="K12" s="157" t="str">
        <f t="shared" si="6"/>
        <v/>
      </c>
      <c r="L12" s="158" t="str">
        <f t="shared" si="1"/>
        <v/>
      </c>
      <c r="M12" s="158">
        <f t="shared" si="2"/>
        <v>0</v>
      </c>
      <c r="N12" s="159" t="str">
        <f t="shared" si="13"/>
        <v/>
      </c>
      <c r="O12" s="160" t="str">
        <f t="shared" si="14"/>
        <v/>
      </c>
      <c r="P12" s="161" t="str">
        <f t="shared" si="15"/>
        <v/>
      </c>
      <c r="Q12" s="160" t="str">
        <f t="shared" ref="Q12:Q34" si="19">IF(AND(G12&lt;&gt;"",H12&lt;&gt;"")=TRUE,IF(K12=K11,IF(U11="ja",0,O12+AA11),IF(U11="ja",O12+AB11,O12+AA11)),"")</f>
        <v/>
      </c>
      <c r="R12" s="142" t="str">
        <f t="shared" si="7"/>
        <v/>
      </c>
      <c r="S12" s="143" t="str">
        <f t="shared" si="8"/>
        <v/>
      </c>
      <c r="T12" s="143" t="str">
        <f t="shared" si="9"/>
        <v/>
      </c>
      <c r="U12" s="162" t="str">
        <f t="shared" ref="U12:U34" si="20">IF(AND(G12&lt;&gt;"",H12&lt;&gt;"")=TRUE,IF(K12=K11,IF(S12&lt;&gt;"",IF(U11="ja","ja",IF(S12&gt;Q12,"ja","")),U11),IF(AND(S12&lt;&gt;"",S12&gt;Q12)=TRUE,"ja","")),"")</f>
        <v/>
      </c>
      <c r="V12" s="140" t="str">
        <f t="shared" si="10"/>
        <v/>
      </c>
      <c r="W12" s="160" t="str">
        <f t="shared" ref="W12:W34" si="21">IF(V12&lt;&gt;"",IF(U12="ja","",S12/10+V12),"")</f>
        <v/>
      </c>
      <c r="X12" s="160" t="str">
        <f t="shared" ref="X12:X34" si="22">IF(W12&lt;&gt;"",W12,Q12)</f>
        <v/>
      </c>
      <c r="Y12" s="160" t="str">
        <f t="shared" si="16"/>
        <v/>
      </c>
      <c r="Z12" s="160" t="str">
        <f t="shared" ref="Z12:Z34" si="23">IF(AND(G12&lt;&gt;"",H12&lt;&gt;"")=TRUE,IF(Y12&lt;0,Y12,0),"")</f>
        <v/>
      </c>
      <c r="AA12" s="150" t="str">
        <f t="shared" ref="AA12:AA34" si="24">IF(U12="ja",0,IF(Z12&lt;&gt;"",X12+Z12,X12))</f>
        <v/>
      </c>
      <c r="AB12" s="146">
        <f t="shared" si="4"/>
        <v>0</v>
      </c>
      <c r="AC12" s="151" t="str">
        <f t="shared" si="17"/>
        <v/>
      </c>
      <c r="AD12" s="148" t="str">
        <f t="shared" si="11"/>
        <v/>
      </c>
      <c r="AE12" s="59" t="str">
        <f t="shared" si="0"/>
        <v/>
      </c>
      <c r="AF12" s="59">
        <f t="shared" si="5"/>
        <v>0</v>
      </c>
      <c r="AG12" s="78"/>
      <c r="AN12" s="105"/>
    </row>
    <row r="13" spans="1:40" ht="15" thickBot="1" x14ac:dyDescent="0.35">
      <c r="A13" s="73"/>
      <c r="B13" s="63"/>
      <c r="C13" s="65"/>
      <c r="D13" s="134"/>
      <c r="E13" s="120"/>
      <c r="F13" s="124" t="str">
        <f t="shared" si="12"/>
        <v/>
      </c>
      <c r="G13" s="128" t="str">
        <f>IF(AND(C13="",D13=""),IF(AND(I13="",J13=""),"",IF(AND(C13="",D13=""),I13,"fout")),IF(AND(I13="",J13=""),C13,”fout”))</f>
        <v/>
      </c>
      <c r="H13" s="129" t="str">
        <f t="shared" si="18"/>
        <v/>
      </c>
      <c r="I13" s="66"/>
      <c r="J13" s="83"/>
      <c r="K13" s="137" t="str">
        <f t="shared" si="6"/>
        <v/>
      </c>
      <c r="L13" s="138" t="str">
        <f t="shared" si="1"/>
        <v/>
      </c>
      <c r="M13" s="138">
        <f t="shared" si="2"/>
        <v>0</v>
      </c>
      <c r="N13" s="139" t="str">
        <f t="shared" si="13"/>
        <v/>
      </c>
      <c r="O13" s="140" t="str">
        <f t="shared" si="14"/>
        <v/>
      </c>
      <c r="P13" s="141" t="str">
        <f t="shared" si="15"/>
        <v/>
      </c>
      <c r="Q13" s="140" t="str">
        <f t="shared" si="19"/>
        <v/>
      </c>
      <c r="R13" s="142" t="str">
        <f t="shared" si="7"/>
        <v/>
      </c>
      <c r="S13" s="143" t="str">
        <f t="shared" si="8"/>
        <v/>
      </c>
      <c r="T13" s="143" t="str">
        <f t="shared" si="9"/>
        <v/>
      </c>
      <c r="U13" s="144" t="str">
        <f t="shared" si="20"/>
        <v/>
      </c>
      <c r="V13" s="140" t="str">
        <f t="shared" si="10"/>
        <v/>
      </c>
      <c r="W13" s="140" t="str">
        <f t="shared" si="21"/>
        <v/>
      </c>
      <c r="X13" s="140" t="str">
        <f t="shared" si="22"/>
        <v/>
      </c>
      <c r="Y13" s="140" t="str">
        <f t="shared" si="16"/>
        <v/>
      </c>
      <c r="Z13" s="140" t="str">
        <f t="shared" si="23"/>
        <v/>
      </c>
      <c r="AA13" s="150" t="str">
        <f t="shared" si="24"/>
        <v/>
      </c>
      <c r="AB13" s="146">
        <f t="shared" si="4"/>
        <v>0</v>
      </c>
      <c r="AC13" s="151" t="str">
        <f t="shared" si="17"/>
        <v/>
      </c>
      <c r="AD13" s="148" t="str">
        <f t="shared" si="11"/>
        <v/>
      </c>
      <c r="AE13" s="59" t="str">
        <f t="shared" si="0"/>
        <v/>
      </c>
      <c r="AF13" s="59">
        <f t="shared" si="5"/>
        <v>0</v>
      </c>
      <c r="AG13" s="78"/>
    </row>
    <row r="14" spans="1:40" ht="15" thickBot="1" x14ac:dyDescent="0.35">
      <c r="A14" s="73"/>
      <c r="B14" s="63"/>
      <c r="C14" s="65"/>
      <c r="D14" s="134"/>
      <c r="E14" s="120"/>
      <c r="F14" s="124" t="str">
        <f t="shared" si="12"/>
        <v/>
      </c>
      <c r="G14" s="128" t="str">
        <f>IF(AND(C14="",D14=""),IF(AND(I14="",J14=""),"",IF(AND(C14="",D14=""),I14,"fout")),IF(AND(I14="",J14=""),C14,”fout”))</f>
        <v/>
      </c>
      <c r="H14" s="129" t="str">
        <f t="shared" si="18"/>
        <v/>
      </c>
      <c r="I14" s="66"/>
      <c r="J14" s="83"/>
      <c r="K14" s="157" t="str">
        <f t="shared" si="6"/>
        <v/>
      </c>
      <c r="L14" s="158" t="str">
        <f t="shared" si="1"/>
        <v/>
      </c>
      <c r="M14" s="158">
        <f t="shared" si="2"/>
        <v>0</v>
      </c>
      <c r="N14" s="159" t="str">
        <f t="shared" si="13"/>
        <v/>
      </c>
      <c r="O14" s="160" t="str">
        <f t="shared" si="14"/>
        <v/>
      </c>
      <c r="P14" s="161" t="str">
        <f t="shared" si="15"/>
        <v/>
      </c>
      <c r="Q14" s="160" t="str">
        <f t="shared" si="19"/>
        <v/>
      </c>
      <c r="R14" s="142" t="str">
        <f t="shared" si="7"/>
        <v/>
      </c>
      <c r="S14" s="143" t="str">
        <f t="shared" si="8"/>
        <v/>
      </c>
      <c r="T14" s="143" t="str">
        <f t="shared" si="9"/>
        <v/>
      </c>
      <c r="U14" s="162" t="str">
        <f t="shared" si="20"/>
        <v/>
      </c>
      <c r="V14" s="140" t="str">
        <f t="shared" si="10"/>
        <v/>
      </c>
      <c r="W14" s="160" t="str">
        <f t="shared" si="21"/>
        <v/>
      </c>
      <c r="X14" s="160" t="str">
        <f t="shared" si="22"/>
        <v/>
      </c>
      <c r="Y14" s="160" t="str">
        <f t="shared" si="16"/>
        <v/>
      </c>
      <c r="Z14" s="160" t="str">
        <f t="shared" si="23"/>
        <v/>
      </c>
      <c r="AA14" s="150" t="str">
        <f t="shared" si="24"/>
        <v/>
      </c>
      <c r="AB14" s="146">
        <f t="shared" si="4"/>
        <v>0</v>
      </c>
      <c r="AC14" s="151" t="str">
        <f t="shared" si="17"/>
        <v/>
      </c>
      <c r="AD14" s="148" t="str">
        <f t="shared" si="11"/>
        <v/>
      </c>
      <c r="AE14" s="59" t="str">
        <f t="shared" si="0"/>
        <v/>
      </c>
      <c r="AF14" s="59">
        <f t="shared" si="5"/>
        <v>0</v>
      </c>
      <c r="AG14" s="78"/>
    </row>
    <row r="15" spans="1:40" ht="15" thickBot="1" x14ac:dyDescent="0.35">
      <c r="A15" s="73"/>
      <c r="B15" s="63"/>
      <c r="C15" s="65"/>
      <c r="D15" s="134"/>
      <c r="E15" s="120"/>
      <c r="F15" s="124" t="str">
        <f t="shared" si="12"/>
        <v/>
      </c>
      <c r="G15" s="128" t="str">
        <f>IF(AND(C15="",D15=""),IF(AND(I15="",J15=""),"",IF(AND(C15="",D15=""),I15,"fout")),IF(AND(I15="",J15=""),C15,”fout”))</f>
        <v/>
      </c>
      <c r="H15" s="129" t="str">
        <f t="shared" si="18"/>
        <v/>
      </c>
      <c r="I15" s="66"/>
      <c r="J15" s="83"/>
      <c r="K15" s="137" t="str">
        <f t="shared" si="6"/>
        <v/>
      </c>
      <c r="L15" s="138" t="str">
        <f t="shared" si="1"/>
        <v/>
      </c>
      <c r="M15" s="138">
        <f t="shared" si="2"/>
        <v>0</v>
      </c>
      <c r="N15" s="139" t="str">
        <f t="shared" si="13"/>
        <v/>
      </c>
      <c r="O15" s="140" t="str">
        <f t="shared" si="14"/>
        <v/>
      </c>
      <c r="P15" s="141" t="str">
        <f t="shared" si="15"/>
        <v/>
      </c>
      <c r="Q15" s="140" t="str">
        <f t="shared" si="19"/>
        <v/>
      </c>
      <c r="R15" s="142" t="str">
        <f t="shared" si="7"/>
        <v/>
      </c>
      <c r="S15" s="143" t="str">
        <f t="shared" si="8"/>
        <v/>
      </c>
      <c r="T15" s="143" t="str">
        <f t="shared" si="9"/>
        <v/>
      </c>
      <c r="U15" s="144" t="str">
        <f t="shared" si="20"/>
        <v/>
      </c>
      <c r="V15" s="140" t="str">
        <f t="shared" si="10"/>
        <v/>
      </c>
      <c r="W15" s="140" t="str">
        <f t="shared" si="21"/>
        <v/>
      </c>
      <c r="X15" s="140" t="str">
        <f t="shared" si="22"/>
        <v/>
      </c>
      <c r="Y15" s="140" t="str">
        <f t="shared" si="16"/>
        <v/>
      </c>
      <c r="Z15" s="140" t="str">
        <f t="shared" si="23"/>
        <v/>
      </c>
      <c r="AA15" s="150" t="str">
        <f t="shared" si="24"/>
        <v/>
      </c>
      <c r="AB15" s="146">
        <f t="shared" si="4"/>
        <v>0</v>
      </c>
      <c r="AC15" s="151" t="str">
        <f t="shared" si="17"/>
        <v/>
      </c>
      <c r="AD15" s="148" t="str">
        <f t="shared" si="11"/>
        <v/>
      </c>
      <c r="AE15" s="59" t="str">
        <f t="shared" si="0"/>
        <v/>
      </c>
      <c r="AF15" s="59">
        <f t="shared" si="5"/>
        <v>0</v>
      </c>
      <c r="AG15" s="78"/>
    </row>
    <row r="16" spans="1:40" ht="15" thickBot="1" x14ac:dyDescent="0.35">
      <c r="A16" s="73"/>
      <c r="B16" s="63"/>
      <c r="C16" s="65"/>
      <c r="D16" s="134"/>
      <c r="E16" s="120"/>
      <c r="F16" s="124" t="str">
        <f t="shared" si="12"/>
        <v/>
      </c>
      <c r="G16" s="128" t="str">
        <f>IF(AND(C16="",D16=""),IF(AND(I16="",J16=""),"",IF(AND(C16="",D16=""),I16,"fout")),IF(AND(I16="",J16=""),C16,”fout”))</f>
        <v/>
      </c>
      <c r="H16" s="129" t="str">
        <f t="shared" si="18"/>
        <v/>
      </c>
      <c r="I16" s="66"/>
      <c r="J16" s="83"/>
      <c r="K16" s="157" t="str">
        <f t="shared" si="6"/>
        <v/>
      </c>
      <c r="L16" s="158" t="str">
        <f t="shared" si="1"/>
        <v/>
      </c>
      <c r="M16" s="158">
        <f t="shared" si="2"/>
        <v>0</v>
      </c>
      <c r="N16" s="159" t="str">
        <f t="shared" si="13"/>
        <v/>
      </c>
      <c r="O16" s="160" t="str">
        <f t="shared" si="14"/>
        <v/>
      </c>
      <c r="P16" s="161" t="str">
        <f t="shared" si="15"/>
        <v/>
      </c>
      <c r="Q16" s="160" t="str">
        <f t="shared" si="19"/>
        <v/>
      </c>
      <c r="R16" s="142" t="str">
        <f t="shared" si="7"/>
        <v/>
      </c>
      <c r="S16" s="143" t="str">
        <f t="shared" si="8"/>
        <v/>
      </c>
      <c r="T16" s="143" t="str">
        <f t="shared" si="9"/>
        <v/>
      </c>
      <c r="U16" s="162" t="str">
        <f t="shared" si="20"/>
        <v/>
      </c>
      <c r="V16" s="140" t="str">
        <f t="shared" si="10"/>
        <v/>
      </c>
      <c r="W16" s="160" t="str">
        <f t="shared" si="21"/>
        <v/>
      </c>
      <c r="X16" s="160" t="str">
        <f t="shared" si="22"/>
        <v/>
      </c>
      <c r="Y16" s="160" t="str">
        <f t="shared" si="16"/>
        <v/>
      </c>
      <c r="Z16" s="160" t="str">
        <f t="shared" si="23"/>
        <v/>
      </c>
      <c r="AA16" s="150" t="str">
        <f t="shared" si="24"/>
        <v/>
      </c>
      <c r="AB16" s="146">
        <f t="shared" si="4"/>
        <v>0</v>
      </c>
      <c r="AC16" s="151" t="str">
        <f t="shared" si="17"/>
        <v/>
      </c>
      <c r="AD16" s="148" t="str">
        <f t="shared" si="11"/>
        <v/>
      </c>
      <c r="AE16" s="59" t="str">
        <f t="shared" si="0"/>
        <v/>
      </c>
      <c r="AF16" s="59">
        <f t="shared" si="5"/>
        <v>0</v>
      </c>
      <c r="AG16" s="78"/>
    </row>
    <row r="17" spans="1:33" ht="15" thickBot="1" x14ac:dyDescent="0.35">
      <c r="A17" s="73"/>
      <c r="B17" s="63"/>
      <c r="C17" s="65"/>
      <c r="D17" s="134"/>
      <c r="E17" s="120"/>
      <c r="F17" s="124" t="str">
        <f t="shared" si="12"/>
        <v/>
      </c>
      <c r="G17" s="128" t="str">
        <f>IF(AND(C17="",D17=""),IF(AND(I17="",J17=""),"",IF(AND(C17="",D17=""),I17,"fout")),IF(AND(I17="",J17=""),C17,”fout”))</f>
        <v/>
      </c>
      <c r="H17" s="129" t="str">
        <f t="shared" si="18"/>
        <v/>
      </c>
      <c r="I17" s="66"/>
      <c r="J17" s="83"/>
      <c r="K17" s="137" t="str">
        <f t="shared" si="6"/>
        <v/>
      </c>
      <c r="L17" s="138" t="str">
        <f t="shared" si="1"/>
        <v/>
      </c>
      <c r="M17" s="138">
        <f t="shared" si="2"/>
        <v>0</v>
      </c>
      <c r="N17" s="139" t="str">
        <f t="shared" si="13"/>
        <v/>
      </c>
      <c r="O17" s="140" t="str">
        <f t="shared" si="14"/>
        <v/>
      </c>
      <c r="P17" s="141" t="str">
        <f t="shared" si="15"/>
        <v/>
      </c>
      <c r="Q17" s="140" t="str">
        <f t="shared" si="19"/>
        <v/>
      </c>
      <c r="R17" s="142" t="str">
        <f t="shared" si="7"/>
        <v/>
      </c>
      <c r="S17" s="143" t="str">
        <f t="shared" si="8"/>
        <v/>
      </c>
      <c r="T17" s="143" t="str">
        <f t="shared" si="9"/>
        <v/>
      </c>
      <c r="U17" s="144" t="str">
        <f t="shared" si="20"/>
        <v/>
      </c>
      <c r="V17" s="140" t="str">
        <f t="shared" si="10"/>
        <v/>
      </c>
      <c r="W17" s="140" t="str">
        <f t="shared" si="21"/>
        <v/>
      </c>
      <c r="X17" s="140" t="str">
        <f t="shared" si="22"/>
        <v/>
      </c>
      <c r="Y17" s="140" t="str">
        <f t="shared" si="16"/>
        <v/>
      </c>
      <c r="Z17" s="140" t="str">
        <f t="shared" si="23"/>
        <v/>
      </c>
      <c r="AA17" s="150" t="str">
        <f t="shared" si="24"/>
        <v/>
      </c>
      <c r="AB17" s="146">
        <f t="shared" si="4"/>
        <v>0</v>
      </c>
      <c r="AC17" s="151" t="str">
        <f t="shared" si="17"/>
        <v/>
      </c>
      <c r="AD17" s="148" t="str">
        <f t="shared" si="11"/>
        <v/>
      </c>
      <c r="AE17" s="59" t="str">
        <f t="shared" si="0"/>
        <v/>
      </c>
      <c r="AF17" s="59">
        <f t="shared" si="5"/>
        <v>0</v>
      </c>
      <c r="AG17" s="78"/>
    </row>
    <row r="18" spans="1:33" ht="15" thickBot="1" x14ac:dyDescent="0.35">
      <c r="A18" s="73"/>
      <c r="B18" s="63"/>
      <c r="C18" s="65"/>
      <c r="D18" s="134"/>
      <c r="E18" s="120"/>
      <c r="F18" s="124" t="str">
        <f t="shared" si="12"/>
        <v/>
      </c>
      <c r="G18" s="128" t="str">
        <f>IF(AND(C18="",D18=""),IF(AND(I18="",J18=""),"",IF(AND(C18="",D18=""),I18,"fout")),IF(AND(I18="",J18=""),C18,”fout”))</f>
        <v/>
      </c>
      <c r="H18" s="129" t="str">
        <f t="shared" si="18"/>
        <v/>
      </c>
      <c r="I18" s="66"/>
      <c r="J18" s="83"/>
      <c r="K18" s="157" t="str">
        <f t="shared" si="6"/>
        <v/>
      </c>
      <c r="L18" s="158" t="str">
        <f t="shared" si="1"/>
        <v/>
      </c>
      <c r="M18" s="158">
        <f t="shared" si="2"/>
        <v>0</v>
      </c>
      <c r="N18" s="159" t="str">
        <f t="shared" si="13"/>
        <v/>
      </c>
      <c r="O18" s="160" t="str">
        <f t="shared" si="14"/>
        <v/>
      </c>
      <c r="P18" s="161" t="str">
        <f t="shared" si="15"/>
        <v/>
      </c>
      <c r="Q18" s="160" t="str">
        <f t="shared" si="19"/>
        <v/>
      </c>
      <c r="R18" s="142" t="str">
        <f t="shared" si="7"/>
        <v/>
      </c>
      <c r="S18" s="143" t="str">
        <f t="shared" si="8"/>
        <v/>
      </c>
      <c r="T18" s="143" t="str">
        <f t="shared" si="9"/>
        <v/>
      </c>
      <c r="U18" s="162" t="str">
        <f t="shared" si="20"/>
        <v/>
      </c>
      <c r="V18" s="140" t="str">
        <f t="shared" si="10"/>
        <v/>
      </c>
      <c r="W18" s="160" t="str">
        <f t="shared" si="21"/>
        <v/>
      </c>
      <c r="X18" s="160" t="str">
        <f t="shared" si="22"/>
        <v/>
      </c>
      <c r="Y18" s="160" t="str">
        <f t="shared" si="16"/>
        <v/>
      </c>
      <c r="Z18" s="160" t="str">
        <f t="shared" si="23"/>
        <v/>
      </c>
      <c r="AA18" s="150" t="str">
        <f t="shared" si="24"/>
        <v/>
      </c>
      <c r="AB18" s="146">
        <f t="shared" si="4"/>
        <v>0</v>
      </c>
      <c r="AC18" s="151" t="str">
        <f t="shared" si="17"/>
        <v/>
      </c>
      <c r="AD18" s="148" t="str">
        <f t="shared" si="11"/>
        <v/>
      </c>
      <c r="AE18" s="59" t="str">
        <f t="shared" si="0"/>
        <v/>
      </c>
      <c r="AF18" s="59">
        <f t="shared" si="5"/>
        <v>0</v>
      </c>
      <c r="AG18" s="78"/>
    </row>
    <row r="19" spans="1:33" ht="15" thickBot="1" x14ac:dyDescent="0.35">
      <c r="A19" s="73"/>
      <c r="B19" s="63"/>
      <c r="C19" s="65"/>
      <c r="D19" s="134"/>
      <c r="E19" s="120"/>
      <c r="F19" s="124" t="str">
        <f t="shared" si="12"/>
        <v/>
      </c>
      <c r="G19" s="128" t="str">
        <f>IF(AND(C19="",D19=""),IF(AND(I19="",J19=""),"",IF(AND(C19="",D19=""),I19,"fout")),IF(AND(I19="",J19=""),C19,”fout”))</f>
        <v/>
      </c>
      <c r="H19" s="129" t="str">
        <f t="shared" si="18"/>
        <v/>
      </c>
      <c r="I19" s="66"/>
      <c r="J19" s="83"/>
      <c r="K19" s="137" t="str">
        <f t="shared" si="6"/>
        <v/>
      </c>
      <c r="L19" s="138" t="str">
        <f t="shared" si="1"/>
        <v/>
      </c>
      <c r="M19" s="138">
        <f t="shared" si="2"/>
        <v>0</v>
      </c>
      <c r="N19" s="139" t="str">
        <f t="shared" si="13"/>
        <v/>
      </c>
      <c r="O19" s="140" t="str">
        <f t="shared" si="14"/>
        <v/>
      </c>
      <c r="P19" s="141" t="str">
        <f t="shared" si="15"/>
        <v/>
      </c>
      <c r="Q19" s="140" t="str">
        <f t="shared" si="19"/>
        <v/>
      </c>
      <c r="R19" s="142" t="str">
        <f t="shared" si="7"/>
        <v/>
      </c>
      <c r="S19" s="143" t="str">
        <f t="shared" si="8"/>
        <v/>
      </c>
      <c r="T19" s="143" t="str">
        <f t="shared" si="9"/>
        <v/>
      </c>
      <c r="U19" s="144" t="str">
        <f t="shared" si="20"/>
        <v/>
      </c>
      <c r="V19" s="140" t="str">
        <f t="shared" si="10"/>
        <v/>
      </c>
      <c r="W19" s="140" t="str">
        <f t="shared" si="21"/>
        <v/>
      </c>
      <c r="X19" s="140" t="str">
        <f t="shared" si="22"/>
        <v/>
      </c>
      <c r="Y19" s="140" t="str">
        <f t="shared" si="16"/>
        <v/>
      </c>
      <c r="Z19" s="140" t="str">
        <f t="shared" si="23"/>
        <v/>
      </c>
      <c r="AA19" s="150" t="str">
        <f t="shared" si="24"/>
        <v/>
      </c>
      <c r="AB19" s="146">
        <f t="shared" si="4"/>
        <v>0</v>
      </c>
      <c r="AC19" s="151" t="str">
        <f t="shared" si="17"/>
        <v/>
      </c>
      <c r="AD19" s="148" t="str">
        <f t="shared" si="11"/>
        <v/>
      </c>
      <c r="AE19" s="59" t="str">
        <f t="shared" si="0"/>
        <v/>
      </c>
      <c r="AF19" s="59">
        <f t="shared" si="5"/>
        <v>0</v>
      </c>
      <c r="AG19" s="78"/>
    </row>
    <row r="20" spans="1:33" ht="15" thickBot="1" x14ac:dyDescent="0.35">
      <c r="A20" s="73"/>
      <c r="B20" s="63"/>
      <c r="C20" s="65"/>
      <c r="D20" s="134"/>
      <c r="E20" s="120"/>
      <c r="F20" s="124" t="str">
        <f t="shared" si="12"/>
        <v/>
      </c>
      <c r="G20" s="128" t="str">
        <f>IF(AND(C20="",D20=""),IF(AND(I20="",J20=""),"",IF(AND(C20="",D20=""),I20,"fout")),IF(AND(I20="",J20=""),C20,”fout”))</f>
        <v/>
      </c>
      <c r="H20" s="129" t="str">
        <f t="shared" si="18"/>
        <v/>
      </c>
      <c r="I20" s="66"/>
      <c r="J20" s="83"/>
      <c r="K20" s="157" t="str">
        <f t="shared" si="6"/>
        <v/>
      </c>
      <c r="L20" s="158" t="str">
        <f t="shared" si="1"/>
        <v/>
      </c>
      <c r="M20" s="158">
        <f t="shared" si="2"/>
        <v>0</v>
      </c>
      <c r="N20" s="159" t="str">
        <f t="shared" si="13"/>
        <v/>
      </c>
      <c r="O20" s="160" t="str">
        <f t="shared" si="14"/>
        <v/>
      </c>
      <c r="P20" s="161" t="str">
        <f t="shared" si="15"/>
        <v/>
      </c>
      <c r="Q20" s="160" t="str">
        <f t="shared" si="19"/>
        <v/>
      </c>
      <c r="R20" s="142" t="str">
        <f t="shared" si="7"/>
        <v/>
      </c>
      <c r="S20" s="143" t="str">
        <f t="shared" si="8"/>
        <v/>
      </c>
      <c r="T20" s="143" t="str">
        <f t="shared" si="9"/>
        <v/>
      </c>
      <c r="U20" s="162" t="str">
        <f t="shared" si="20"/>
        <v/>
      </c>
      <c r="V20" s="140" t="str">
        <f t="shared" si="10"/>
        <v/>
      </c>
      <c r="W20" s="160" t="str">
        <f t="shared" si="21"/>
        <v/>
      </c>
      <c r="X20" s="160" t="str">
        <f t="shared" si="22"/>
        <v/>
      </c>
      <c r="Y20" s="160" t="str">
        <f t="shared" si="16"/>
        <v/>
      </c>
      <c r="Z20" s="160" t="str">
        <f t="shared" si="23"/>
        <v/>
      </c>
      <c r="AA20" s="150" t="str">
        <f t="shared" si="24"/>
        <v/>
      </c>
      <c r="AB20" s="146">
        <f t="shared" si="4"/>
        <v>0</v>
      </c>
      <c r="AC20" s="151" t="str">
        <f t="shared" si="17"/>
        <v/>
      </c>
      <c r="AD20" s="148" t="str">
        <f t="shared" si="11"/>
        <v/>
      </c>
      <c r="AE20" s="59" t="str">
        <f t="shared" si="0"/>
        <v/>
      </c>
      <c r="AF20" s="59">
        <f t="shared" si="5"/>
        <v>0</v>
      </c>
      <c r="AG20" s="78"/>
    </row>
    <row r="21" spans="1:33" ht="15" thickBot="1" x14ac:dyDescent="0.35">
      <c r="A21" s="73"/>
      <c r="B21" s="63"/>
      <c r="C21" s="65"/>
      <c r="D21" s="134"/>
      <c r="E21" s="120"/>
      <c r="F21" s="124" t="str">
        <f t="shared" si="12"/>
        <v/>
      </c>
      <c r="G21" s="128" t="str">
        <f>IF(AND(C21="",D21=""),IF(AND(I21="",J21=""),"",IF(AND(C21="",D21=""),I21,"fout")),IF(AND(I21="",J21=""),C21,”fout”))</f>
        <v/>
      </c>
      <c r="H21" s="129" t="str">
        <f t="shared" si="18"/>
        <v/>
      </c>
      <c r="I21" s="66"/>
      <c r="J21" s="83"/>
      <c r="K21" s="137" t="str">
        <f t="shared" si="6"/>
        <v/>
      </c>
      <c r="L21" s="138" t="str">
        <f t="shared" si="1"/>
        <v/>
      </c>
      <c r="M21" s="138">
        <f t="shared" si="2"/>
        <v>0</v>
      </c>
      <c r="N21" s="139" t="str">
        <f t="shared" si="13"/>
        <v/>
      </c>
      <c r="O21" s="140" t="str">
        <f t="shared" si="14"/>
        <v/>
      </c>
      <c r="P21" s="141" t="str">
        <f t="shared" si="15"/>
        <v/>
      </c>
      <c r="Q21" s="140" t="str">
        <f t="shared" si="19"/>
        <v/>
      </c>
      <c r="R21" s="142" t="str">
        <f t="shared" si="7"/>
        <v/>
      </c>
      <c r="S21" s="143" t="str">
        <f t="shared" si="8"/>
        <v/>
      </c>
      <c r="T21" s="143" t="str">
        <f t="shared" si="9"/>
        <v/>
      </c>
      <c r="U21" s="144" t="str">
        <f t="shared" si="20"/>
        <v/>
      </c>
      <c r="V21" s="140" t="str">
        <f t="shared" si="10"/>
        <v/>
      </c>
      <c r="W21" s="140" t="str">
        <f t="shared" si="21"/>
        <v/>
      </c>
      <c r="X21" s="140" t="str">
        <f t="shared" si="22"/>
        <v/>
      </c>
      <c r="Y21" s="140" t="str">
        <f t="shared" si="16"/>
        <v/>
      </c>
      <c r="Z21" s="140" t="str">
        <f t="shared" si="23"/>
        <v/>
      </c>
      <c r="AA21" s="150" t="str">
        <f t="shared" si="24"/>
        <v/>
      </c>
      <c r="AB21" s="146">
        <f t="shared" si="4"/>
        <v>0</v>
      </c>
      <c r="AC21" s="151" t="str">
        <f t="shared" si="17"/>
        <v/>
      </c>
      <c r="AD21" s="148" t="str">
        <f t="shared" si="11"/>
        <v/>
      </c>
      <c r="AE21" s="59" t="str">
        <f t="shared" si="0"/>
        <v/>
      </c>
      <c r="AF21" s="59">
        <f t="shared" si="5"/>
        <v>0</v>
      </c>
      <c r="AG21" s="78"/>
    </row>
    <row r="22" spans="1:33" ht="15" thickBot="1" x14ac:dyDescent="0.35">
      <c r="A22" s="73"/>
      <c r="B22" s="63"/>
      <c r="C22" s="65"/>
      <c r="D22" s="134"/>
      <c r="E22" s="120"/>
      <c r="F22" s="124" t="str">
        <f t="shared" si="12"/>
        <v/>
      </c>
      <c r="G22" s="128" t="str">
        <f>IF(AND(C22="",D22=""),IF(AND(I22="",J22=""),"",IF(AND(C22="",D22=""),I22,"fout")),IF(AND(I22="",J22=""),C22,”fout”))</f>
        <v/>
      </c>
      <c r="H22" s="129" t="str">
        <f t="shared" si="18"/>
        <v/>
      </c>
      <c r="I22" s="66"/>
      <c r="J22" s="83"/>
      <c r="K22" s="157" t="str">
        <f t="shared" si="6"/>
        <v/>
      </c>
      <c r="L22" s="158" t="str">
        <f t="shared" si="1"/>
        <v/>
      </c>
      <c r="M22" s="158">
        <f t="shared" si="2"/>
        <v>0</v>
      </c>
      <c r="N22" s="159" t="str">
        <f t="shared" si="13"/>
        <v/>
      </c>
      <c r="O22" s="160" t="str">
        <f t="shared" si="14"/>
        <v/>
      </c>
      <c r="P22" s="161" t="str">
        <f t="shared" si="15"/>
        <v/>
      </c>
      <c r="Q22" s="160" t="str">
        <f t="shared" si="19"/>
        <v/>
      </c>
      <c r="R22" s="142" t="str">
        <f t="shared" si="7"/>
        <v/>
      </c>
      <c r="S22" s="143" t="str">
        <f t="shared" si="8"/>
        <v/>
      </c>
      <c r="T22" s="143" t="str">
        <f t="shared" si="9"/>
        <v/>
      </c>
      <c r="U22" s="162" t="str">
        <f t="shared" si="20"/>
        <v/>
      </c>
      <c r="V22" s="140" t="str">
        <f>IF(OR(E22&lt;&gt;"",AND(I22&lt;&gt;"",J22&lt;&gt;""))=TRUE,IF(U22="ja","", IF(Q22-S22&lt;=0,"",Q22-S22 )),"")</f>
        <v/>
      </c>
      <c r="W22" s="160" t="str">
        <f t="shared" si="21"/>
        <v/>
      </c>
      <c r="X22" s="160" t="str">
        <f t="shared" si="22"/>
        <v/>
      </c>
      <c r="Y22" s="160" t="str">
        <f t="shared" si="16"/>
        <v/>
      </c>
      <c r="Z22" s="160" t="str">
        <f t="shared" si="23"/>
        <v/>
      </c>
      <c r="AA22" s="150" t="str">
        <f t="shared" si="24"/>
        <v/>
      </c>
      <c r="AB22" s="146">
        <f t="shared" si="4"/>
        <v>0</v>
      </c>
      <c r="AC22" s="151" t="str">
        <f t="shared" si="17"/>
        <v/>
      </c>
      <c r="AD22" s="148" t="str">
        <f t="shared" si="11"/>
        <v/>
      </c>
      <c r="AE22" s="59" t="str">
        <f t="shared" si="0"/>
        <v/>
      </c>
      <c r="AF22" s="59">
        <f t="shared" si="5"/>
        <v>0</v>
      </c>
      <c r="AG22" s="78"/>
    </row>
    <row r="23" spans="1:33" ht="15" thickBot="1" x14ac:dyDescent="0.35">
      <c r="A23" s="73"/>
      <c r="B23" s="63"/>
      <c r="C23" s="65"/>
      <c r="D23" s="134"/>
      <c r="E23" s="120"/>
      <c r="F23" s="124" t="str">
        <f t="shared" si="12"/>
        <v/>
      </c>
      <c r="G23" s="128" t="str">
        <f>IF(AND(C23="",D23=""),IF(AND(I23="",J23=""),"",IF(AND(C23="",D23=""),I23,"fout")),IF(AND(I23="",J23=""),C23,”fout”))</f>
        <v/>
      </c>
      <c r="H23" s="129" t="str">
        <f t="shared" si="18"/>
        <v/>
      </c>
      <c r="I23" s="66"/>
      <c r="J23" s="83"/>
      <c r="K23" s="137" t="str">
        <f t="shared" si="6"/>
        <v/>
      </c>
      <c r="L23" s="138" t="str">
        <f t="shared" si="1"/>
        <v/>
      </c>
      <c r="M23" s="138">
        <f t="shared" si="2"/>
        <v>0</v>
      </c>
      <c r="N23" s="139" t="str">
        <f t="shared" si="13"/>
        <v/>
      </c>
      <c r="O23" s="140" t="str">
        <f t="shared" si="14"/>
        <v/>
      </c>
      <c r="P23" s="141" t="str">
        <f t="shared" si="15"/>
        <v/>
      </c>
      <c r="Q23" s="140" t="str">
        <f t="shared" si="19"/>
        <v/>
      </c>
      <c r="R23" s="142" t="str">
        <f t="shared" si="7"/>
        <v/>
      </c>
      <c r="S23" s="143" t="str">
        <f t="shared" si="8"/>
        <v/>
      </c>
      <c r="T23" s="143" t="str">
        <f t="shared" si="9"/>
        <v/>
      </c>
      <c r="U23" s="144" t="str">
        <f t="shared" si="20"/>
        <v/>
      </c>
      <c r="V23" s="140" t="str">
        <f t="shared" si="10"/>
        <v/>
      </c>
      <c r="W23" s="140" t="str">
        <f t="shared" si="21"/>
        <v/>
      </c>
      <c r="X23" s="140" t="str">
        <f t="shared" si="22"/>
        <v/>
      </c>
      <c r="Y23" s="140" t="str">
        <f t="shared" si="16"/>
        <v/>
      </c>
      <c r="Z23" s="140" t="str">
        <f t="shared" si="23"/>
        <v/>
      </c>
      <c r="AA23" s="150" t="str">
        <f t="shared" si="24"/>
        <v/>
      </c>
      <c r="AB23" s="146">
        <f t="shared" si="4"/>
        <v>0</v>
      </c>
      <c r="AC23" s="151" t="str">
        <f t="shared" si="17"/>
        <v/>
      </c>
      <c r="AD23" s="148" t="str">
        <f t="shared" si="11"/>
        <v/>
      </c>
      <c r="AE23" s="59" t="str">
        <f t="shared" si="0"/>
        <v/>
      </c>
      <c r="AF23" s="59">
        <f t="shared" si="5"/>
        <v>0</v>
      </c>
      <c r="AG23" s="78"/>
    </row>
    <row r="24" spans="1:33" ht="15" thickBot="1" x14ac:dyDescent="0.35">
      <c r="A24" s="73"/>
      <c r="B24" s="63"/>
      <c r="C24" s="65"/>
      <c r="D24" s="134"/>
      <c r="E24" s="120"/>
      <c r="F24" s="124" t="str">
        <f t="shared" si="12"/>
        <v/>
      </c>
      <c r="G24" s="128" t="str">
        <f>IF(AND(C24="",D24=""),IF(AND(I24="",J24=""),"",IF(AND(C24="",D24=""),I24,"fout")),IF(AND(I24="",J24=""),C24,”fout”))</f>
        <v/>
      </c>
      <c r="H24" s="129" t="str">
        <f t="shared" si="18"/>
        <v/>
      </c>
      <c r="I24" s="66"/>
      <c r="J24" s="83"/>
      <c r="K24" s="157" t="str">
        <f t="shared" si="6"/>
        <v/>
      </c>
      <c r="L24" s="158" t="str">
        <f t="shared" si="1"/>
        <v/>
      </c>
      <c r="M24" s="158">
        <f t="shared" si="2"/>
        <v>0</v>
      </c>
      <c r="N24" s="159" t="str">
        <f t="shared" si="13"/>
        <v/>
      </c>
      <c r="O24" s="160" t="str">
        <f t="shared" si="14"/>
        <v/>
      </c>
      <c r="P24" s="161" t="str">
        <f t="shared" si="15"/>
        <v/>
      </c>
      <c r="Q24" s="160" t="str">
        <f t="shared" si="19"/>
        <v/>
      </c>
      <c r="R24" s="142" t="str">
        <f t="shared" si="7"/>
        <v/>
      </c>
      <c r="S24" s="143" t="str">
        <f t="shared" si="8"/>
        <v/>
      </c>
      <c r="T24" s="143" t="str">
        <f t="shared" si="9"/>
        <v/>
      </c>
      <c r="U24" s="162" t="str">
        <f t="shared" si="20"/>
        <v/>
      </c>
      <c r="V24" s="140" t="str">
        <f t="shared" si="10"/>
        <v/>
      </c>
      <c r="W24" s="160" t="str">
        <f t="shared" si="21"/>
        <v/>
      </c>
      <c r="X24" s="160" t="str">
        <f t="shared" si="22"/>
        <v/>
      </c>
      <c r="Y24" s="160" t="str">
        <f t="shared" si="16"/>
        <v/>
      </c>
      <c r="Z24" s="160" t="str">
        <f t="shared" si="23"/>
        <v/>
      </c>
      <c r="AA24" s="150" t="str">
        <f t="shared" si="24"/>
        <v/>
      </c>
      <c r="AB24" s="146">
        <f t="shared" si="4"/>
        <v>0</v>
      </c>
      <c r="AC24" s="151" t="str">
        <f t="shared" si="17"/>
        <v/>
      </c>
      <c r="AD24" s="148" t="str">
        <f t="shared" si="11"/>
        <v/>
      </c>
      <c r="AE24" s="59" t="str">
        <f t="shared" si="0"/>
        <v/>
      </c>
      <c r="AF24" s="59">
        <f t="shared" si="5"/>
        <v>0</v>
      </c>
      <c r="AG24" s="78"/>
    </row>
    <row r="25" spans="1:33" ht="15" thickBot="1" x14ac:dyDescent="0.35">
      <c r="A25" s="73"/>
      <c r="B25" s="63"/>
      <c r="C25" s="65"/>
      <c r="D25" s="134"/>
      <c r="E25" s="120"/>
      <c r="F25" s="124" t="str">
        <f t="shared" si="12"/>
        <v/>
      </c>
      <c r="G25" s="128" t="str">
        <f>IF(AND(C25="",D25=""),IF(AND(I25="",J25=""),"",IF(AND(C25="",D25=""),I25,"fout")),IF(AND(I25="",J25=""),C25,”fout”))</f>
        <v/>
      </c>
      <c r="H25" s="129" t="str">
        <f t="shared" si="18"/>
        <v/>
      </c>
      <c r="I25" s="66"/>
      <c r="J25" s="83"/>
      <c r="K25" s="137" t="str">
        <f t="shared" si="6"/>
        <v/>
      </c>
      <c r="L25" s="138" t="str">
        <f t="shared" si="1"/>
        <v/>
      </c>
      <c r="M25" s="138">
        <f t="shared" si="2"/>
        <v>0</v>
      </c>
      <c r="N25" s="139" t="str">
        <f t="shared" si="13"/>
        <v/>
      </c>
      <c r="O25" s="140" t="str">
        <f t="shared" si="14"/>
        <v/>
      </c>
      <c r="P25" s="141" t="str">
        <f t="shared" si="15"/>
        <v/>
      </c>
      <c r="Q25" s="140" t="str">
        <f t="shared" si="19"/>
        <v/>
      </c>
      <c r="R25" s="142" t="str">
        <f t="shared" si="7"/>
        <v/>
      </c>
      <c r="S25" s="143" t="str">
        <f t="shared" si="8"/>
        <v/>
      </c>
      <c r="T25" s="143" t="str">
        <f t="shared" si="9"/>
        <v/>
      </c>
      <c r="U25" s="144" t="str">
        <f t="shared" si="20"/>
        <v/>
      </c>
      <c r="V25" s="140" t="str">
        <f t="shared" si="10"/>
        <v/>
      </c>
      <c r="W25" s="140" t="str">
        <f t="shared" si="21"/>
        <v/>
      </c>
      <c r="X25" s="140" t="str">
        <f t="shared" si="22"/>
        <v/>
      </c>
      <c r="Y25" s="140" t="str">
        <f t="shared" si="16"/>
        <v/>
      </c>
      <c r="Z25" s="140" t="str">
        <f t="shared" si="23"/>
        <v/>
      </c>
      <c r="AA25" s="150" t="str">
        <f t="shared" si="24"/>
        <v/>
      </c>
      <c r="AB25" s="146">
        <f t="shared" si="4"/>
        <v>0</v>
      </c>
      <c r="AC25" s="151" t="str">
        <f t="shared" si="17"/>
        <v/>
      </c>
      <c r="AD25" s="148" t="str">
        <f t="shared" si="11"/>
        <v/>
      </c>
      <c r="AE25" s="59" t="str">
        <f t="shared" si="0"/>
        <v/>
      </c>
      <c r="AF25" s="59">
        <f t="shared" si="5"/>
        <v>0</v>
      </c>
      <c r="AG25" s="78"/>
    </row>
    <row r="26" spans="1:33" ht="15" thickBot="1" x14ac:dyDescent="0.35">
      <c r="A26" s="73"/>
      <c r="B26" s="63"/>
      <c r="C26" s="65"/>
      <c r="D26" s="134"/>
      <c r="E26" s="120"/>
      <c r="F26" s="124" t="str">
        <f t="shared" si="12"/>
        <v/>
      </c>
      <c r="G26" s="128" t="str">
        <f>IF(AND(C26="",D26=""),IF(AND(I26="",J26=""),"",IF(AND(C26="",D26=""),I26,"fout")),IF(AND(I26="",J26=""),C26,”fout”))</f>
        <v/>
      </c>
      <c r="H26" s="129" t="str">
        <f t="shared" si="18"/>
        <v/>
      </c>
      <c r="I26" s="66"/>
      <c r="J26" s="83"/>
      <c r="K26" s="157" t="str">
        <f t="shared" si="6"/>
        <v/>
      </c>
      <c r="L26" s="158" t="str">
        <f t="shared" si="1"/>
        <v/>
      </c>
      <c r="M26" s="158">
        <f t="shared" si="2"/>
        <v>0</v>
      </c>
      <c r="N26" s="159" t="str">
        <f t="shared" si="13"/>
        <v/>
      </c>
      <c r="O26" s="160" t="str">
        <f t="shared" si="14"/>
        <v/>
      </c>
      <c r="P26" s="161" t="str">
        <f t="shared" si="15"/>
        <v/>
      </c>
      <c r="Q26" s="160" t="str">
        <f t="shared" si="19"/>
        <v/>
      </c>
      <c r="R26" s="142" t="str">
        <f t="shared" si="7"/>
        <v/>
      </c>
      <c r="S26" s="143" t="str">
        <f t="shared" si="8"/>
        <v/>
      </c>
      <c r="T26" s="143" t="str">
        <f t="shared" si="9"/>
        <v/>
      </c>
      <c r="U26" s="162" t="str">
        <f t="shared" si="20"/>
        <v/>
      </c>
      <c r="V26" s="140" t="str">
        <f t="shared" si="10"/>
        <v/>
      </c>
      <c r="W26" s="160" t="str">
        <f t="shared" si="21"/>
        <v/>
      </c>
      <c r="X26" s="160" t="str">
        <f t="shared" si="22"/>
        <v/>
      </c>
      <c r="Y26" s="160" t="str">
        <f t="shared" si="16"/>
        <v/>
      </c>
      <c r="Z26" s="160" t="str">
        <f t="shared" si="23"/>
        <v/>
      </c>
      <c r="AA26" s="150" t="str">
        <f t="shared" si="24"/>
        <v/>
      </c>
      <c r="AB26" s="146">
        <f t="shared" si="4"/>
        <v>0</v>
      </c>
      <c r="AC26" s="151" t="str">
        <f t="shared" si="17"/>
        <v/>
      </c>
      <c r="AD26" s="148" t="str">
        <f t="shared" si="11"/>
        <v/>
      </c>
      <c r="AE26" s="59" t="str">
        <f t="shared" si="0"/>
        <v/>
      </c>
      <c r="AF26" s="59">
        <f t="shared" si="5"/>
        <v>0</v>
      </c>
      <c r="AG26" s="78"/>
    </row>
    <row r="27" spans="1:33" ht="15" thickBot="1" x14ac:dyDescent="0.35">
      <c r="A27" s="73"/>
      <c r="B27" s="63"/>
      <c r="C27" s="65"/>
      <c r="D27" s="134"/>
      <c r="E27" s="120"/>
      <c r="F27" s="124" t="str">
        <f t="shared" si="12"/>
        <v/>
      </c>
      <c r="G27" s="128" t="str">
        <f>IF(AND(C27="",D27=""),IF(AND(I27="",J27=""),"",IF(AND(C27="",D27=""),I27,"fout")),IF(AND(I27="",J27=""),C27,”fout”))</f>
        <v/>
      </c>
      <c r="H27" s="129" t="str">
        <f t="shared" si="18"/>
        <v/>
      </c>
      <c r="I27" s="66"/>
      <c r="J27" s="83"/>
      <c r="K27" s="137" t="str">
        <f t="shared" si="6"/>
        <v/>
      </c>
      <c r="L27" s="138" t="str">
        <f t="shared" si="1"/>
        <v/>
      </c>
      <c r="M27" s="138">
        <f t="shared" si="2"/>
        <v>0</v>
      </c>
      <c r="N27" s="139" t="str">
        <f t="shared" si="13"/>
        <v/>
      </c>
      <c r="O27" s="140" t="str">
        <f t="shared" si="14"/>
        <v/>
      </c>
      <c r="P27" s="141" t="str">
        <f t="shared" si="15"/>
        <v/>
      </c>
      <c r="Q27" s="140" t="str">
        <f t="shared" si="19"/>
        <v/>
      </c>
      <c r="R27" s="142" t="str">
        <f t="shared" si="7"/>
        <v/>
      </c>
      <c r="S27" s="143" t="str">
        <f t="shared" si="8"/>
        <v/>
      </c>
      <c r="T27" s="143" t="str">
        <f t="shared" si="9"/>
        <v/>
      </c>
      <c r="U27" s="144" t="str">
        <f t="shared" si="20"/>
        <v/>
      </c>
      <c r="V27" s="140" t="str">
        <f t="shared" si="10"/>
        <v/>
      </c>
      <c r="W27" s="140" t="str">
        <f t="shared" si="21"/>
        <v/>
      </c>
      <c r="X27" s="140" t="str">
        <f t="shared" si="22"/>
        <v/>
      </c>
      <c r="Y27" s="140" t="str">
        <f t="shared" si="16"/>
        <v/>
      </c>
      <c r="Z27" s="140" t="str">
        <f t="shared" si="23"/>
        <v/>
      </c>
      <c r="AA27" s="150" t="str">
        <f t="shared" si="24"/>
        <v/>
      </c>
      <c r="AB27" s="146">
        <f t="shared" si="4"/>
        <v>0</v>
      </c>
      <c r="AC27" s="151" t="str">
        <f t="shared" si="17"/>
        <v/>
      </c>
      <c r="AD27" s="148" t="str">
        <f t="shared" si="11"/>
        <v/>
      </c>
      <c r="AE27" s="59" t="str">
        <f t="shared" si="0"/>
        <v/>
      </c>
      <c r="AF27" s="59">
        <f t="shared" si="5"/>
        <v>0</v>
      </c>
      <c r="AG27" s="78"/>
    </row>
    <row r="28" spans="1:33" ht="15" thickBot="1" x14ac:dyDescent="0.35">
      <c r="A28" s="73"/>
      <c r="B28" s="63"/>
      <c r="C28" s="65"/>
      <c r="D28" s="134"/>
      <c r="E28" s="120"/>
      <c r="F28" s="124" t="str">
        <f t="shared" si="12"/>
        <v/>
      </c>
      <c r="G28" s="128" t="str">
        <f>IF(AND(C28="",D28=""),IF(AND(I28="",J28=""),"",IF(AND(C28="",D28=""),I28,"fout")),IF(AND(I28="",J28=""),C28,”fout”))</f>
        <v/>
      </c>
      <c r="H28" s="129" t="str">
        <f t="shared" si="18"/>
        <v/>
      </c>
      <c r="I28" s="66"/>
      <c r="J28" s="83"/>
      <c r="K28" s="157" t="str">
        <f t="shared" si="6"/>
        <v/>
      </c>
      <c r="L28" s="158" t="str">
        <f t="shared" si="1"/>
        <v/>
      </c>
      <c r="M28" s="158">
        <f t="shared" si="2"/>
        <v>0</v>
      </c>
      <c r="N28" s="159" t="str">
        <f t="shared" si="13"/>
        <v/>
      </c>
      <c r="O28" s="160" t="str">
        <f t="shared" si="14"/>
        <v/>
      </c>
      <c r="P28" s="161" t="str">
        <f t="shared" si="15"/>
        <v/>
      </c>
      <c r="Q28" s="160" t="str">
        <f t="shared" si="19"/>
        <v/>
      </c>
      <c r="R28" s="142" t="str">
        <f t="shared" si="7"/>
        <v/>
      </c>
      <c r="S28" s="143" t="str">
        <f t="shared" si="8"/>
        <v/>
      </c>
      <c r="T28" s="143" t="str">
        <f t="shared" si="9"/>
        <v/>
      </c>
      <c r="U28" s="162" t="str">
        <f t="shared" si="20"/>
        <v/>
      </c>
      <c r="V28" s="140" t="str">
        <f t="shared" si="10"/>
        <v/>
      </c>
      <c r="W28" s="160" t="str">
        <f t="shared" si="21"/>
        <v/>
      </c>
      <c r="X28" s="160" t="str">
        <f t="shared" si="22"/>
        <v/>
      </c>
      <c r="Y28" s="160" t="str">
        <f t="shared" si="16"/>
        <v/>
      </c>
      <c r="Z28" s="160" t="str">
        <f t="shared" si="23"/>
        <v/>
      </c>
      <c r="AA28" s="150" t="str">
        <f t="shared" si="24"/>
        <v/>
      </c>
      <c r="AB28" s="146">
        <f t="shared" si="4"/>
        <v>0</v>
      </c>
      <c r="AC28" s="151" t="str">
        <f t="shared" si="17"/>
        <v/>
      </c>
      <c r="AD28" s="148" t="str">
        <f t="shared" si="11"/>
        <v/>
      </c>
      <c r="AE28" s="59" t="str">
        <f t="shared" si="0"/>
        <v/>
      </c>
      <c r="AF28" s="59">
        <f t="shared" si="5"/>
        <v>0</v>
      </c>
      <c r="AG28" s="78"/>
    </row>
    <row r="29" spans="1:33" ht="15" thickBot="1" x14ac:dyDescent="0.35">
      <c r="A29" s="73"/>
      <c r="B29" s="63"/>
      <c r="C29" s="65"/>
      <c r="D29" s="134"/>
      <c r="E29" s="120"/>
      <c r="F29" s="124" t="str">
        <f t="shared" si="12"/>
        <v/>
      </c>
      <c r="G29" s="128" t="str">
        <f>IF(AND(C29="",D29=""),IF(AND(I29="",J29=""),"",IF(AND(C29="",D29=""),I29,"fout")),IF(AND(I29="",J29=""),C29,”fout”))</f>
        <v/>
      </c>
      <c r="H29" s="129" t="str">
        <f t="shared" si="18"/>
        <v/>
      </c>
      <c r="I29" s="66"/>
      <c r="J29" s="83"/>
      <c r="K29" s="137" t="str">
        <f t="shared" si="6"/>
        <v/>
      </c>
      <c r="L29" s="138" t="str">
        <f t="shared" si="1"/>
        <v/>
      </c>
      <c r="M29" s="138">
        <f t="shared" si="2"/>
        <v>0</v>
      </c>
      <c r="N29" s="139" t="str">
        <f t="shared" si="13"/>
        <v/>
      </c>
      <c r="O29" s="140" t="str">
        <f t="shared" si="14"/>
        <v/>
      </c>
      <c r="P29" s="141" t="str">
        <f t="shared" si="15"/>
        <v/>
      </c>
      <c r="Q29" s="140" t="str">
        <f t="shared" si="19"/>
        <v/>
      </c>
      <c r="R29" s="142" t="str">
        <f t="shared" si="7"/>
        <v/>
      </c>
      <c r="S29" s="143" t="str">
        <f t="shared" si="8"/>
        <v/>
      </c>
      <c r="T29" s="143" t="str">
        <f t="shared" si="9"/>
        <v/>
      </c>
      <c r="U29" s="144" t="str">
        <f t="shared" si="20"/>
        <v/>
      </c>
      <c r="V29" s="140" t="str">
        <f t="shared" si="10"/>
        <v/>
      </c>
      <c r="W29" s="140" t="str">
        <f t="shared" si="21"/>
        <v/>
      </c>
      <c r="X29" s="140" t="str">
        <f t="shared" si="22"/>
        <v/>
      </c>
      <c r="Y29" s="140" t="str">
        <f t="shared" si="16"/>
        <v/>
      </c>
      <c r="Z29" s="140" t="str">
        <f t="shared" si="23"/>
        <v/>
      </c>
      <c r="AA29" s="150" t="str">
        <f t="shared" si="24"/>
        <v/>
      </c>
      <c r="AB29" s="146">
        <f t="shared" si="4"/>
        <v>0</v>
      </c>
      <c r="AC29" s="151" t="str">
        <f t="shared" si="17"/>
        <v/>
      </c>
      <c r="AD29" s="148" t="str">
        <f t="shared" si="11"/>
        <v/>
      </c>
      <c r="AE29" s="59" t="str">
        <f t="shared" si="0"/>
        <v/>
      </c>
      <c r="AF29" s="59">
        <f t="shared" si="5"/>
        <v>0</v>
      </c>
      <c r="AG29" s="78"/>
    </row>
    <row r="30" spans="1:33" ht="15" thickBot="1" x14ac:dyDescent="0.35">
      <c r="A30" s="74"/>
      <c r="B30" s="63"/>
      <c r="C30" s="65"/>
      <c r="D30" s="134"/>
      <c r="E30" s="120"/>
      <c r="F30" s="124" t="str">
        <f t="shared" si="12"/>
        <v/>
      </c>
      <c r="G30" s="128" t="str">
        <f>IF(AND(C30="",D30=""),IF(AND(I30="",J30=""),"",IF(AND(C30="",D30=""),I30,"fout")),IF(AND(I30="",J30=""),C30,”fout”))</f>
        <v/>
      </c>
      <c r="H30" s="129" t="str">
        <f t="shared" si="18"/>
        <v/>
      </c>
      <c r="I30" s="66"/>
      <c r="J30" s="83"/>
      <c r="K30" s="157" t="str">
        <f t="shared" si="6"/>
        <v/>
      </c>
      <c r="L30" s="158" t="str">
        <f t="shared" si="1"/>
        <v/>
      </c>
      <c r="M30" s="158">
        <f t="shared" si="2"/>
        <v>0</v>
      </c>
      <c r="N30" s="159" t="str">
        <f t="shared" si="13"/>
        <v/>
      </c>
      <c r="O30" s="160" t="str">
        <f t="shared" si="14"/>
        <v/>
      </c>
      <c r="P30" s="161" t="str">
        <f t="shared" si="15"/>
        <v/>
      </c>
      <c r="Q30" s="160" t="str">
        <f t="shared" si="19"/>
        <v/>
      </c>
      <c r="R30" s="142" t="str">
        <f t="shared" si="7"/>
        <v/>
      </c>
      <c r="S30" s="143" t="str">
        <f t="shared" si="8"/>
        <v/>
      </c>
      <c r="T30" s="143" t="str">
        <f t="shared" si="9"/>
        <v/>
      </c>
      <c r="U30" s="162" t="str">
        <f t="shared" si="20"/>
        <v/>
      </c>
      <c r="V30" s="140" t="str">
        <f t="shared" si="10"/>
        <v/>
      </c>
      <c r="W30" s="160" t="str">
        <f t="shared" si="21"/>
        <v/>
      </c>
      <c r="X30" s="160" t="str">
        <f t="shared" si="22"/>
        <v/>
      </c>
      <c r="Y30" s="160" t="str">
        <f t="shared" si="16"/>
        <v/>
      </c>
      <c r="Z30" s="160" t="str">
        <f t="shared" si="23"/>
        <v/>
      </c>
      <c r="AA30" s="150" t="str">
        <f t="shared" si="24"/>
        <v/>
      </c>
      <c r="AB30" s="146">
        <f t="shared" si="4"/>
        <v>0</v>
      </c>
      <c r="AC30" s="151" t="str">
        <f t="shared" si="17"/>
        <v/>
      </c>
      <c r="AD30" s="148" t="str">
        <f t="shared" si="11"/>
        <v/>
      </c>
      <c r="AE30" s="59" t="str">
        <f t="shared" si="0"/>
        <v/>
      </c>
      <c r="AF30" s="59">
        <f t="shared" si="5"/>
        <v>0</v>
      </c>
      <c r="AG30" s="78"/>
    </row>
    <row r="31" spans="1:33" ht="15" thickBot="1" x14ac:dyDescent="0.35">
      <c r="A31" s="74"/>
      <c r="B31" s="63"/>
      <c r="C31" s="65"/>
      <c r="D31" s="134"/>
      <c r="E31" s="120"/>
      <c r="F31" s="124" t="str">
        <f t="shared" si="12"/>
        <v/>
      </c>
      <c r="G31" s="128" t="str">
        <f>IF(AND(C31="",D31=""),IF(AND(I31="",J31=""),"",IF(AND(C31="",D31=""),I31,"fout")),IF(AND(I31="",J31=""),C31,”fout”))</f>
        <v/>
      </c>
      <c r="H31" s="129" t="str">
        <f t="shared" si="18"/>
        <v/>
      </c>
      <c r="I31" s="66"/>
      <c r="J31" s="83"/>
      <c r="K31" s="137" t="str">
        <f t="shared" si="6"/>
        <v/>
      </c>
      <c r="L31" s="138" t="str">
        <f t="shared" si="1"/>
        <v/>
      </c>
      <c r="M31" s="138">
        <f t="shared" si="2"/>
        <v>0</v>
      </c>
      <c r="N31" s="139" t="str">
        <f t="shared" si="13"/>
        <v/>
      </c>
      <c r="O31" s="140" t="str">
        <f t="shared" si="14"/>
        <v/>
      </c>
      <c r="P31" s="141" t="str">
        <f t="shared" si="15"/>
        <v/>
      </c>
      <c r="Q31" s="140" t="str">
        <f t="shared" si="19"/>
        <v/>
      </c>
      <c r="R31" s="142" t="str">
        <f t="shared" si="7"/>
        <v/>
      </c>
      <c r="S31" s="143" t="str">
        <f t="shared" si="8"/>
        <v/>
      </c>
      <c r="T31" s="143" t="str">
        <f t="shared" si="9"/>
        <v/>
      </c>
      <c r="U31" s="144" t="str">
        <f t="shared" si="20"/>
        <v/>
      </c>
      <c r="V31" s="140" t="str">
        <f t="shared" si="10"/>
        <v/>
      </c>
      <c r="W31" s="140" t="str">
        <f t="shared" si="21"/>
        <v/>
      </c>
      <c r="X31" s="140" t="str">
        <f t="shared" si="22"/>
        <v/>
      </c>
      <c r="Y31" s="140" t="str">
        <f t="shared" si="16"/>
        <v/>
      </c>
      <c r="Z31" s="140" t="str">
        <f t="shared" si="23"/>
        <v/>
      </c>
      <c r="AA31" s="150" t="str">
        <f t="shared" si="24"/>
        <v/>
      </c>
      <c r="AB31" s="146">
        <f t="shared" si="4"/>
        <v>0</v>
      </c>
      <c r="AC31" s="151" t="str">
        <f t="shared" si="17"/>
        <v/>
      </c>
      <c r="AD31" s="148" t="str">
        <f t="shared" si="11"/>
        <v/>
      </c>
      <c r="AE31" s="59" t="str">
        <f t="shared" si="0"/>
        <v/>
      </c>
      <c r="AF31" s="59">
        <f t="shared" si="5"/>
        <v>0</v>
      </c>
      <c r="AG31" s="78"/>
    </row>
    <row r="32" spans="1:33" ht="15" thickBot="1" x14ac:dyDescent="0.35">
      <c r="A32" s="74"/>
      <c r="B32" s="63"/>
      <c r="C32" s="65"/>
      <c r="D32" s="134"/>
      <c r="E32" s="120"/>
      <c r="F32" s="124" t="str">
        <f t="shared" si="12"/>
        <v/>
      </c>
      <c r="G32" s="128" t="str">
        <f>IF(AND(C32="",D32=""),IF(AND(I32="",J32=""),"",IF(AND(C32="",D32=""),I32,"fout")),IF(AND(I32="",J32=""),C32,”fout”))</f>
        <v/>
      </c>
      <c r="H32" s="129" t="str">
        <f t="shared" si="18"/>
        <v/>
      </c>
      <c r="I32" s="66"/>
      <c r="J32" s="83"/>
      <c r="K32" s="157" t="str">
        <f t="shared" si="6"/>
        <v/>
      </c>
      <c r="L32" s="158" t="str">
        <f t="shared" si="1"/>
        <v/>
      </c>
      <c r="M32" s="158">
        <f t="shared" si="2"/>
        <v>0</v>
      </c>
      <c r="N32" s="159" t="str">
        <f t="shared" si="13"/>
        <v/>
      </c>
      <c r="O32" s="160" t="str">
        <f t="shared" si="14"/>
        <v/>
      </c>
      <c r="P32" s="161" t="str">
        <f t="shared" si="15"/>
        <v/>
      </c>
      <c r="Q32" s="160" t="str">
        <f t="shared" si="19"/>
        <v/>
      </c>
      <c r="R32" s="142" t="str">
        <f t="shared" si="7"/>
        <v/>
      </c>
      <c r="S32" s="143" t="str">
        <f t="shared" si="8"/>
        <v/>
      </c>
      <c r="T32" s="143" t="str">
        <f t="shared" si="9"/>
        <v/>
      </c>
      <c r="U32" s="162" t="str">
        <f t="shared" si="20"/>
        <v/>
      </c>
      <c r="V32" s="140" t="str">
        <f t="shared" si="10"/>
        <v/>
      </c>
      <c r="W32" s="160" t="str">
        <f t="shared" si="21"/>
        <v/>
      </c>
      <c r="X32" s="160" t="str">
        <f t="shared" si="22"/>
        <v/>
      </c>
      <c r="Y32" s="160" t="str">
        <f t="shared" si="16"/>
        <v/>
      </c>
      <c r="Z32" s="160" t="str">
        <f t="shared" si="23"/>
        <v/>
      </c>
      <c r="AA32" s="150" t="str">
        <f t="shared" si="24"/>
        <v/>
      </c>
      <c r="AB32" s="146">
        <f t="shared" si="4"/>
        <v>0</v>
      </c>
      <c r="AC32" s="151" t="str">
        <f t="shared" si="17"/>
        <v/>
      </c>
      <c r="AD32" s="148" t="str">
        <f t="shared" si="11"/>
        <v/>
      </c>
      <c r="AE32" s="59" t="str">
        <f t="shared" si="0"/>
        <v/>
      </c>
      <c r="AF32" s="59">
        <f t="shared" si="5"/>
        <v>0</v>
      </c>
      <c r="AG32" s="78"/>
    </row>
    <row r="33" spans="1:33" ht="15" thickBot="1" x14ac:dyDescent="0.35">
      <c r="A33" s="74"/>
      <c r="B33" s="63"/>
      <c r="C33" s="65"/>
      <c r="D33" s="134"/>
      <c r="E33" s="120"/>
      <c r="F33" s="124" t="str">
        <f t="shared" si="12"/>
        <v/>
      </c>
      <c r="G33" s="128" t="str">
        <f>IF(AND(C33="",D33=""),IF(AND(I33="",J33=""),"",IF(AND(C33="",D33=""),I33,"fout")),IF(AND(I33="",J33=""),C33,”fout”))</f>
        <v/>
      </c>
      <c r="H33" s="129" t="str">
        <f t="shared" si="18"/>
        <v/>
      </c>
      <c r="I33" s="66"/>
      <c r="J33" s="83"/>
      <c r="K33" s="137" t="str">
        <f t="shared" si="6"/>
        <v/>
      </c>
      <c r="L33" s="138" t="str">
        <f t="shared" si="1"/>
        <v/>
      </c>
      <c r="M33" s="138">
        <f t="shared" si="2"/>
        <v>0</v>
      </c>
      <c r="N33" s="139" t="str">
        <f t="shared" si="13"/>
        <v/>
      </c>
      <c r="O33" s="140" t="str">
        <f t="shared" si="14"/>
        <v/>
      </c>
      <c r="P33" s="141" t="str">
        <f t="shared" si="15"/>
        <v/>
      </c>
      <c r="Q33" s="140" t="str">
        <f t="shared" si="19"/>
        <v/>
      </c>
      <c r="R33" s="142" t="str">
        <f t="shared" si="7"/>
        <v/>
      </c>
      <c r="S33" s="143" t="str">
        <f t="shared" si="8"/>
        <v/>
      </c>
      <c r="T33" s="143" t="str">
        <f t="shared" si="9"/>
        <v/>
      </c>
      <c r="U33" s="144" t="str">
        <f t="shared" si="20"/>
        <v/>
      </c>
      <c r="V33" s="140" t="str">
        <f t="shared" si="10"/>
        <v/>
      </c>
      <c r="W33" s="140" t="str">
        <f t="shared" si="21"/>
        <v/>
      </c>
      <c r="X33" s="140" t="str">
        <f t="shared" si="22"/>
        <v/>
      </c>
      <c r="Y33" s="140" t="str">
        <f t="shared" si="16"/>
        <v/>
      </c>
      <c r="Z33" s="140" t="str">
        <f t="shared" si="23"/>
        <v/>
      </c>
      <c r="AA33" s="150" t="str">
        <f t="shared" si="24"/>
        <v/>
      </c>
      <c r="AB33" s="146">
        <f t="shared" si="4"/>
        <v>0</v>
      </c>
      <c r="AC33" s="151" t="str">
        <f t="shared" si="17"/>
        <v/>
      </c>
      <c r="AD33" s="148" t="str">
        <f t="shared" si="11"/>
        <v/>
      </c>
      <c r="AE33" s="59" t="str">
        <f t="shared" si="0"/>
        <v/>
      </c>
      <c r="AF33" s="59">
        <f t="shared" si="5"/>
        <v>0</v>
      </c>
      <c r="AG33" s="78"/>
    </row>
    <row r="34" spans="1:33" ht="15" thickBot="1" x14ac:dyDescent="0.35">
      <c r="A34" s="75"/>
      <c r="B34" s="64"/>
      <c r="C34" s="67"/>
      <c r="D34" s="135"/>
      <c r="E34" s="121"/>
      <c r="F34" s="125" t="str">
        <f t="shared" si="12"/>
        <v/>
      </c>
      <c r="G34" s="130" t="str">
        <f>IF(AND(C34="",D34=""),IF(AND(I34="",J34=""),"",IF(AND(C34="",D34=""),I34,"fout")),IF(AND(I34="",J34=""),C34,”fout”))</f>
        <v/>
      </c>
      <c r="H34" s="131" t="str">
        <f t="shared" si="18"/>
        <v/>
      </c>
      <c r="I34" s="68"/>
      <c r="J34" s="84"/>
      <c r="K34" s="137" t="str">
        <f t="shared" si="6"/>
        <v/>
      </c>
      <c r="L34" s="138" t="str">
        <f t="shared" si="1"/>
        <v/>
      </c>
      <c r="M34" s="138">
        <f t="shared" si="2"/>
        <v>0</v>
      </c>
      <c r="N34" s="139" t="str">
        <f t="shared" si="13"/>
        <v/>
      </c>
      <c r="O34" s="140" t="str">
        <f t="shared" si="14"/>
        <v/>
      </c>
      <c r="P34" s="141" t="str">
        <f t="shared" si="15"/>
        <v/>
      </c>
      <c r="Q34" s="140" t="str">
        <f t="shared" si="19"/>
        <v/>
      </c>
      <c r="R34" s="142" t="str">
        <f t="shared" si="7"/>
        <v/>
      </c>
      <c r="S34" s="143" t="str">
        <f t="shared" si="8"/>
        <v/>
      </c>
      <c r="T34" s="143" t="str">
        <f t="shared" si="9"/>
        <v/>
      </c>
      <c r="U34" s="144" t="str">
        <f t="shared" si="20"/>
        <v/>
      </c>
      <c r="V34" s="140" t="str">
        <f t="shared" si="10"/>
        <v/>
      </c>
      <c r="W34" s="140" t="str">
        <f t="shared" si="21"/>
        <v/>
      </c>
      <c r="X34" s="140" t="str">
        <f t="shared" si="22"/>
        <v/>
      </c>
      <c r="Y34" s="140" t="str">
        <f t="shared" si="16"/>
        <v/>
      </c>
      <c r="Z34" s="140" t="str">
        <f t="shared" si="23"/>
        <v/>
      </c>
      <c r="AA34" s="150" t="str">
        <f t="shared" si="24"/>
        <v/>
      </c>
      <c r="AB34" s="146">
        <f t="shared" si="4"/>
        <v>0</v>
      </c>
      <c r="AC34" s="163" t="str">
        <f t="shared" si="17"/>
        <v/>
      </c>
      <c r="AD34" s="164" t="str">
        <f t="shared" si="11"/>
        <v/>
      </c>
      <c r="AE34" s="60" t="str">
        <f t="shared" si="0"/>
        <v/>
      </c>
      <c r="AF34" s="60">
        <f t="shared" si="5"/>
        <v>0</v>
      </c>
      <c r="AG34" s="79"/>
    </row>
  </sheetData>
  <mergeCells count="8">
    <mergeCell ref="C7:D7"/>
    <mergeCell ref="I7:J7"/>
    <mergeCell ref="B1:AD1"/>
    <mergeCell ref="B2:C2"/>
    <mergeCell ref="D2:J2"/>
    <mergeCell ref="B3:C3"/>
    <mergeCell ref="D3:I3"/>
    <mergeCell ref="B4:C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17ADA-DED4-4807-B79C-D45DC9CC760A}">
  <dimension ref="A1:AN34"/>
  <sheetViews>
    <sheetView workbookViewId="0">
      <selection activeCell="C9" sqref="C9"/>
    </sheetView>
  </sheetViews>
  <sheetFormatPr defaultRowHeight="13.2" x14ac:dyDescent="0.25"/>
  <cols>
    <col min="1" max="1" width="2.6640625" style="61" customWidth="1"/>
    <col min="2" max="2" width="2.88671875" customWidth="1"/>
    <col min="3" max="3" width="11" style="103" customWidth="1"/>
    <col min="4" max="4" width="12" style="103" customWidth="1"/>
    <col min="5" max="5" width="13.109375" style="103" customWidth="1"/>
    <col min="6" max="6" width="12" style="103" hidden="1" customWidth="1"/>
    <col min="7" max="7" width="11.88671875" hidden="1" customWidth="1"/>
    <col min="8" max="8" width="11.109375" hidden="1" customWidth="1"/>
    <col min="9" max="9" width="12.109375" customWidth="1"/>
    <col min="10" max="10" width="12.33203125" customWidth="1"/>
    <col min="11" max="11" width="5.5546875" customWidth="1"/>
    <col min="12" max="13" width="8.88671875" hidden="1" customWidth="1"/>
    <col min="14" max="14" width="9" customWidth="1"/>
    <col min="15" max="15" width="6.33203125" customWidth="1"/>
    <col min="16" max="16" width="6.6640625" customWidth="1"/>
    <col min="17" max="18" width="8.88671875" hidden="1" customWidth="1"/>
    <col min="19" max="19" width="7.44140625" customWidth="1"/>
    <col min="20" max="20" width="8.88671875" hidden="1" customWidth="1"/>
    <col min="21" max="21" width="8.33203125" customWidth="1"/>
    <col min="22" max="23" width="8.88671875" hidden="1" customWidth="1"/>
    <col min="24" max="24" width="7.5546875" hidden="1" customWidth="1"/>
    <col min="25" max="25" width="5.88671875" hidden="1" customWidth="1"/>
    <col min="26" max="26" width="5.44140625" hidden="1" customWidth="1"/>
    <col min="27" max="27" width="10.33203125" customWidth="1"/>
    <col min="28" max="28" width="8.88671875" hidden="1" customWidth="1"/>
    <col min="29" max="29" width="0.109375" customWidth="1"/>
    <col min="30" max="30" width="19.5546875" customWidth="1"/>
    <col min="31" max="32" width="8.88671875" hidden="1" customWidth="1"/>
    <col min="33" max="33" width="3.88671875" customWidth="1"/>
  </cols>
  <sheetData>
    <row r="1" spans="1:40" ht="13.5" customHeight="1" thickBot="1" x14ac:dyDescent="0.35">
      <c r="A1" s="7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58"/>
      <c r="AF1" s="58"/>
      <c r="AG1" s="76"/>
    </row>
    <row r="2" spans="1:40" ht="13.8" thickBot="1" x14ac:dyDescent="0.3">
      <c r="A2" s="72"/>
      <c r="B2" s="179" t="s">
        <v>1</v>
      </c>
      <c r="C2" s="180"/>
      <c r="D2" s="181"/>
      <c r="E2" s="182"/>
      <c r="F2" s="182"/>
      <c r="G2" s="182"/>
      <c r="H2" s="182"/>
      <c r="I2" s="182"/>
      <c r="J2" s="183"/>
      <c r="K2" s="87"/>
      <c r="L2" s="87"/>
      <c r="M2" s="87"/>
      <c r="N2" s="87"/>
      <c r="O2" s="88"/>
      <c r="P2" s="88"/>
      <c r="Q2" s="89"/>
      <c r="R2" s="89"/>
      <c r="S2" s="90"/>
      <c r="T2" s="91"/>
      <c r="U2" s="91"/>
      <c r="V2" s="92"/>
      <c r="W2" s="93"/>
      <c r="X2" s="93"/>
      <c r="Y2" s="93"/>
      <c r="Z2" s="93"/>
      <c r="AA2" s="94"/>
      <c r="AB2" s="93"/>
      <c r="AC2" s="93"/>
      <c r="AD2" s="95"/>
      <c r="AE2" s="1"/>
      <c r="AF2" s="1"/>
      <c r="AG2" s="77"/>
    </row>
    <row r="3" spans="1:40" ht="13.8" thickBot="1" x14ac:dyDescent="0.3">
      <c r="A3" s="72"/>
      <c r="B3" s="174" t="s">
        <v>2</v>
      </c>
      <c r="C3" s="175"/>
      <c r="D3" s="181"/>
      <c r="E3" s="182"/>
      <c r="F3" s="182"/>
      <c r="G3" s="182"/>
      <c r="H3" s="182"/>
      <c r="I3" s="183"/>
      <c r="J3" s="69"/>
      <c r="K3" s="41"/>
      <c r="L3" s="41"/>
      <c r="M3" s="41"/>
      <c r="N3" s="41"/>
      <c r="O3" s="42"/>
      <c r="P3" s="42"/>
      <c r="Q3" s="35"/>
      <c r="R3" s="35"/>
      <c r="S3" s="34"/>
      <c r="T3" s="43"/>
      <c r="U3" s="43"/>
      <c r="V3" s="44"/>
      <c r="W3" s="45"/>
      <c r="X3" s="45"/>
      <c r="Y3" s="45"/>
      <c r="Z3" s="45"/>
      <c r="AA3" s="46"/>
      <c r="AB3" s="45"/>
      <c r="AC3" s="45"/>
      <c r="AD3" s="47"/>
      <c r="AE3" s="1"/>
      <c r="AF3" s="1"/>
      <c r="AG3" s="77"/>
    </row>
    <row r="4" spans="1:40" ht="13.8" thickBot="1" x14ac:dyDescent="0.3">
      <c r="A4" s="72"/>
      <c r="B4" s="170" t="s">
        <v>3</v>
      </c>
      <c r="C4" s="171"/>
      <c r="D4" s="86"/>
      <c r="E4" s="106"/>
      <c r="F4" s="106"/>
      <c r="G4" s="36"/>
      <c r="H4" s="36"/>
      <c r="I4" s="37"/>
      <c r="J4" s="70" t="str">
        <f>"/ "&amp;D4+1</f>
        <v>/ 1</v>
      </c>
      <c r="K4" s="15"/>
      <c r="L4" s="40"/>
      <c r="M4" s="36"/>
      <c r="N4" s="36"/>
      <c r="O4" s="36"/>
      <c r="P4" s="38"/>
      <c r="Q4" s="36"/>
      <c r="R4" s="39"/>
      <c r="S4" s="40"/>
      <c r="T4" s="40"/>
      <c r="U4" s="40"/>
      <c r="V4" s="40"/>
      <c r="W4" s="40"/>
      <c r="X4" s="40"/>
      <c r="Y4" s="40"/>
      <c r="Z4" s="40"/>
      <c r="AA4" s="48"/>
      <c r="AB4" s="40"/>
      <c r="AC4" s="40"/>
      <c r="AD4" s="49"/>
      <c r="AE4" s="2"/>
      <c r="AF4" s="3"/>
      <c r="AG4" s="78"/>
    </row>
    <row r="5" spans="1:40" ht="13.8" thickBot="1" x14ac:dyDescent="0.3">
      <c r="A5" s="72"/>
      <c r="B5" s="50"/>
      <c r="C5" s="51"/>
      <c r="D5" s="104"/>
      <c r="E5" s="104"/>
      <c r="F5" s="104"/>
      <c r="G5" s="52"/>
      <c r="H5" s="52"/>
      <c r="I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5"/>
      <c r="Z5" s="55"/>
      <c r="AA5" s="56"/>
      <c r="AB5" s="55"/>
      <c r="AC5" s="55"/>
      <c r="AD5" s="57"/>
      <c r="AE5" s="2"/>
      <c r="AF5" s="2"/>
      <c r="AG5" s="78"/>
    </row>
    <row r="6" spans="1:40" ht="13.8" thickBot="1" x14ac:dyDescent="0.3">
      <c r="A6" s="72"/>
      <c r="B6" s="21" t="s">
        <v>4</v>
      </c>
      <c r="C6" s="22"/>
      <c r="D6" s="22"/>
      <c r="E6" s="22"/>
      <c r="F6" s="22"/>
      <c r="G6" s="22"/>
      <c r="H6" s="22"/>
      <c r="I6" s="23"/>
      <c r="J6" s="24"/>
      <c r="K6" s="22"/>
      <c r="L6" s="22"/>
      <c r="M6" s="22"/>
      <c r="N6" s="25"/>
      <c r="O6" s="26"/>
      <c r="P6" s="26"/>
      <c r="Q6" s="26"/>
      <c r="R6" s="27"/>
      <c r="S6" s="28"/>
      <c r="T6" s="28"/>
      <c r="U6" s="28"/>
      <c r="V6" s="29"/>
      <c r="W6" s="30"/>
      <c r="X6" s="31"/>
      <c r="Y6" s="31"/>
      <c r="Z6" s="31"/>
      <c r="AA6" s="26"/>
      <c r="AB6" s="26"/>
      <c r="AC6" s="32"/>
      <c r="AD6" s="33"/>
      <c r="AE6" s="59"/>
      <c r="AF6" s="59"/>
      <c r="AG6" s="78"/>
    </row>
    <row r="7" spans="1:40" ht="13.8" thickBot="1" x14ac:dyDescent="0.3">
      <c r="A7" s="72"/>
      <c r="B7" s="136" t="s">
        <v>5</v>
      </c>
      <c r="C7" s="172" t="s">
        <v>6</v>
      </c>
      <c r="D7" s="173"/>
      <c r="E7" s="165" t="s">
        <v>31</v>
      </c>
      <c r="F7" s="107" t="s">
        <v>33</v>
      </c>
      <c r="G7" s="4"/>
      <c r="H7" s="4"/>
      <c r="I7" s="168" t="s">
        <v>35</v>
      </c>
      <c r="J7" s="169"/>
      <c r="K7" s="96" t="s">
        <v>7</v>
      </c>
      <c r="L7" s="18" t="s">
        <v>8</v>
      </c>
      <c r="M7" s="97" t="s">
        <v>9</v>
      </c>
      <c r="N7" s="96" t="s">
        <v>10</v>
      </c>
      <c r="O7" s="98" t="s">
        <v>11</v>
      </c>
      <c r="P7" s="99" t="s">
        <v>12</v>
      </c>
      <c r="Q7" s="5" t="s">
        <v>13</v>
      </c>
      <c r="R7" s="116" t="s">
        <v>14</v>
      </c>
      <c r="S7" s="16" t="s">
        <v>15</v>
      </c>
      <c r="T7" s="6" t="s">
        <v>16</v>
      </c>
      <c r="U7" s="13" t="s">
        <v>17</v>
      </c>
      <c r="V7" s="5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14" t="s">
        <v>23</v>
      </c>
      <c r="AB7" s="7" t="s">
        <v>24</v>
      </c>
      <c r="AC7" s="8" t="s">
        <v>25</v>
      </c>
      <c r="AD7" s="109" t="s">
        <v>36</v>
      </c>
      <c r="AE7" s="59" t="s">
        <v>26</v>
      </c>
      <c r="AF7" s="59"/>
      <c r="AG7" s="78"/>
    </row>
    <row r="8" spans="1:40" ht="14.4" thickTop="1" thickBot="1" x14ac:dyDescent="0.3">
      <c r="A8" s="72"/>
      <c r="B8" s="85"/>
      <c r="C8" s="102" t="s">
        <v>27</v>
      </c>
      <c r="D8" s="166">
        <v>0</v>
      </c>
      <c r="E8" s="108" t="s">
        <v>32</v>
      </c>
      <c r="F8" s="122" t="s">
        <v>34</v>
      </c>
      <c r="G8" s="17"/>
      <c r="H8" s="17"/>
      <c r="I8" s="80" t="s">
        <v>28</v>
      </c>
      <c r="J8" s="100" t="s">
        <v>29</v>
      </c>
      <c r="K8" s="110" t="s">
        <v>30</v>
      </c>
      <c r="L8" s="111"/>
      <c r="M8" s="111"/>
      <c r="N8" s="112"/>
      <c r="O8" s="113"/>
      <c r="P8" s="167">
        <v>0</v>
      </c>
      <c r="Q8" s="9"/>
      <c r="R8" s="10"/>
      <c r="S8" s="115">
        <f>SUM(S9:S34)+P8</f>
        <v>0</v>
      </c>
      <c r="T8" s="11"/>
      <c r="U8" s="11"/>
      <c r="V8" s="12"/>
      <c r="W8" s="19"/>
      <c r="X8" s="19">
        <f>IF(D8&lt;&gt;"",D8,Q8)</f>
        <v>0</v>
      </c>
      <c r="Y8" s="9"/>
      <c r="Z8" s="9"/>
      <c r="AA8" s="117">
        <f>IF(Z8&lt;&gt;"",X8+Z8,X8)</f>
        <v>0</v>
      </c>
      <c r="AB8" s="118">
        <f>IF(K8&lt;&gt;K9,IF(U8="ja",INDEX(data,MATCH(K8,schooljaren,0)-1,22),AA8),"")</f>
        <v>0</v>
      </c>
      <c r="AC8" s="20"/>
      <c r="AD8" s="114"/>
      <c r="AE8" s="59" t="str">
        <f t="shared" ref="AE8:AE34" si="0">IF(AD8&lt;&gt;"",IF(MONTH(AD8)&lt;9,YEAR(AD8)-1,YEAR(AD8)),"")</f>
        <v/>
      </c>
      <c r="AF8" s="59"/>
      <c r="AG8" s="78"/>
    </row>
    <row r="9" spans="1:40" ht="15" thickBot="1" x14ac:dyDescent="0.35">
      <c r="A9" s="73"/>
      <c r="B9" s="62"/>
      <c r="C9" s="132"/>
      <c r="D9" s="133"/>
      <c r="E9" s="119"/>
      <c r="F9" s="123" t="str">
        <f>IF(OR(E9&gt;145,E9&lt;20),"",N9*(1-INT(IF(E9&lt;25,E9+5,IF(E9&gt;74,75,E9+0))/25)/4))</f>
        <v/>
      </c>
      <c r="G9" s="126" t="str">
        <f>IF(AND(C9="",D9=""),IF(AND(I9="",J9=""),"",IF(AND(C9="",D9=""),I9,"fout")),IF(AND(I9="",J9=""),C9,”fout”))</f>
        <v/>
      </c>
      <c r="H9" s="127" t="str">
        <f>IF(AND($C9="",$D9=""),IF(AND($I9="",$J9=""),"",$I9-1),D9)</f>
        <v/>
      </c>
      <c r="I9" s="81"/>
      <c r="J9" s="82"/>
      <c r="K9" s="137" t="str">
        <f>+IF(AND(G9 &lt;&gt; "",H9 &lt;&gt; "")=TRUE,IF(AND(MONTH(G9) &gt; 8,MONTH(G9) &lt; 13 ) = TRUE,YEAR(G9),YEAR(G9)-1),"")</f>
        <v/>
      </c>
      <c r="L9" s="138" t="str">
        <f t="shared" ref="L9:L34" si="1">IF(K9=K8,IF(L8="volledig","volledig",""),IF(B9="x","volledig",""))</f>
        <v/>
      </c>
      <c r="M9" s="138">
        <f t="shared" ref="M9:M34" si="2">IF(AND(K9=schooljaar,I9&lt;&gt; "",J9&lt;&gt;"",S9&gt;0)=TRUE,  M8+1,IF(K9=schooljaar,M8,0))</f>
        <v>0</v>
      </c>
      <c r="N9" s="139" t="str">
        <f>IF(AND(G9&lt;&gt;"",H9&lt;&gt;"")=TRUE,H9-G9+1,"")</f>
        <v/>
      </c>
      <c r="O9" s="140" t="str">
        <f>IF(AND(G9&lt;&gt;"",H9&lt;&gt;"")=TRUE,IF(K9=K8,IF(U8="ja",0,IF(N9/10&lt;Y8,N9/10,Y8)),IF(N9&lt;=300,N9/10,30)),"")</f>
        <v/>
      </c>
      <c r="P9" s="141" t="str">
        <f>IF(AND(G9&lt;&gt;"",H9&lt;&gt;"")=TRUE,IF(N9/10&lt;&gt;O9,"X",""),"")</f>
        <v/>
      </c>
      <c r="Q9" s="140" t="str">
        <f>IF(AND(G9&lt;&gt;"",H9&lt;&gt;"")=TRUE,IF(K9=K8,IF(U8="ja",0,O9+AA8),IF(U8="ja",O9+AB8,O9+AA8)),"")</f>
        <v/>
      </c>
      <c r="R9" s="142" t="str">
        <f>IF(AND(I9="",J9="",F9&gt;0=TRUE),F9,IF(AND(I9&lt;&gt;"",J9&lt;&gt;"",F9=""=TRUE),IF(AND(I9&lt;&gt;"",J9&lt;&gt;"")=TRUE,J9-I9+1,"")))</f>
        <v/>
      </c>
      <c r="S9" s="143" t="str">
        <f>IF(R9=FALSE,"FOUT",IF(R9&lt;&gt;"",IF(Q9&lt;=R9,IF(K9=K8,IF(L9="volledig",IF(Q9&lt;(30-T8),IF(R9&lt;30-T8,R9,30-T8),INT(Q9)),INT(Q9)),IF(Q9&lt;30,IF(L9="volledig",IF(R9&gt;30,30,R9),INT(Q9)),INT(Q9))),R9),""))</f>
        <v/>
      </c>
      <c r="T9" s="143" t="str">
        <f>IF(AND(G9&lt;&gt;"",H9&lt;&gt;"")=TRUE,IF(K9=K8,IF(S9&lt;&gt;"",S9+T8,T8),IF(S9&lt;&gt;"",S9,0)),"")</f>
        <v/>
      </c>
      <c r="U9" s="144" t="str">
        <f>IF(AND(G9&lt;&gt;"",H9&lt;&gt;"")=TRUE,IF(K9=K8,IF(S9&lt;&gt;"",IF(U8="ja","ja",IF(S9&gt;Q9,"ja","")),U8),IF(AND(S9&lt;&gt;"",S9&gt;Q9)=TRUE,"ja","")),"")</f>
        <v/>
      </c>
      <c r="V9" s="140" t="str">
        <f>IF(OR(E9&lt;&gt;"",AND(I9&lt;&gt;"",J9&lt;&gt;""))=TRUE,IF(U9="ja","", IF(Q9-S9&lt;=0,"",Q9-S9 )),"")</f>
        <v/>
      </c>
      <c r="W9" s="140" t="str">
        <f>IF(V9&lt;&gt;"",IF(U9="ja","",S9/10+V9),"")</f>
        <v/>
      </c>
      <c r="X9" s="140" t="str">
        <f>IF(W9&lt;&gt;"",W9,Q9)</f>
        <v/>
      </c>
      <c r="Y9" s="140" t="str">
        <f>IF(AND(G9&lt;&gt;"",H9&lt;&gt;""),IF(U9&lt;&gt;"ja",IF(K9=K8,IF(R9&lt;&gt;"",Y8-O9-S9/10,Y8-O9),IF(R9&lt;&gt;"",30-O9-S9/10,30-O9)),""),"")</f>
        <v/>
      </c>
      <c r="Z9" s="140" t="str">
        <f>IF(AND(G9&lt;&gt;"",H9&lt;&gt;"")=TRUE,IF(Y9&lt;0,Y9,0),"")</f>
        <v/>
      </c>
      <c r="AA9" s="145" t="str">
        <f t="shared" ref="AA9:AA10" si="3">IF(U9="ja",0,IF(Z9&lt;&gt;"",X9+Z9,X9))</f>
        <v/>
      </c>
      <c r="AB9" s="146">
        <f t="shared" ref="AB9:AB34" si="4">IF(U9="ja",0,IF(K9&lt;&gt;K10,IF(U9="ja",INDEX(data,MATCH(K9,schooljaren,0)-1,22),AA9),0))</f>
        <v>0</v>
      </c>
      <c r="AC9" s="147" t="str">
        <f>IF(J9&lt;&gt;"",IF(AD9="",J9,AD9),"")</f>
        <v/>
      </c>
      <c r="AD9" s="148" t="str">
        <f>+IF(R9 &lt;&gt; "",IF(R9&gt;S9,G9+S9,""),"")</f>
        <v/>
      </c>
      <c r="AE9" s="59" t="str">
        <f t="shared" si="0"/>
        <v/>
      </c>
      <c r="AF9" s="59">
        <f t="shared" ref="AF9:AF34" si="5">IF(AND(K9=schooljaar,AD9&lt;&gt; "")=TRUE,  AF8+1,IF(K9=schooljaar,AF8,0))</f>
        <v>0</v>
      </c>
      <c r="AG9" s="78"/>
    </row>
    <row r="10" spans="1:40" ht="15" thickBot="1" x14ac:dyDescent="0.35">
      <c r="A10" s="73"/>
      <c r="B10" s="63"/>
      <c r="C10" s="65"/>
      <c r="D10" s="134"/>
      <c r="E10" s="120"/>
      <c r="F10" s="124" t="str">
        <f>IF(OR(E10&gt;145,E10&lt;20),"",N10*(1-INT(IF(E10&lt;25,E10+5,IF(E10&gt;74,75,E10+0))/25)/4))</f>
        <v/>
      </c>
      <c r="G10" s="128" t="str">
        <f>IF(AND(C10="",D10=""),IF(AND(I10="",J10=""),"",IF(AND(C10="",D10=""),I10,"fout")),IF(AND(I10="",J10=""),C10,”fout”))</f>
        <v/>
      </c>
      <c r="H10" s="129" t="str">
        <f>IF(AND($C10="",$D10=""),IF(AND($I10="",$J10=""),"",$I10-1),D10)</f>
        <v/>
      </c>
      <c r="I10" s="66"/>
      <c r="J10" s="83"/>
      <c r="K10" s="137" t="str">
        <f t="shared" ref="K10:K34" si="6">+IF(AND(G10 &lt;&gt; "",H10 &lt;&gt; "")=TRUE,IF(AND(MONTH(G10) &gt; 8,MONTH(G10) &lt; 13 ) = TRUE,YEAR(G10),YEAR(G10)-1),"")</f>
        <v/>
      </c>
      <c r="L10" s="138" t="str">
        <f>IF(K10=K9,IF(L9="volledig","volledig",""),IF(B10="x","volledig",""))</f>
        <v/>
      </c>
      <c r="M10" s="138">
        <f t="shared" si="2"/>
        <v>0</v>
      </c>
      <c r="N10" s="139" t="str">
        <f>IF(AND(G10&lt;&gt;"",H10&lt;&gt;"")=TRUE,H10-G10+1,"")</f>
        <v/>
      </c>
      <c r="O10" s="140" t="str">
        <f>IF(AND(G10&lt;&gt;"",H10&lt;&gt;"")=TRUE,IF(K10=K9,IF(U9="ja",0,IF(N10/10&lt;Y9,N10/10,Y9)),IF(N10&lt;=300,N10/10,30)),"")</f>
        <v/>
      </c>
      <c r="P10" s="141" t="str">
        <f>IF(AND(G10&lt;&gt;"",H10&lt;&gt;"")=TRUE,IF(N10/10&lt;&gt;O10,"X",""),"")</f>
        <v/>
      </c>
      <c r="Q10" s="140" t="str">
        <f>IF(AND(G10&lt;&gt;"",H10&lt;&gt;"")=TRUE,IF(K10=K9,IF(U9="ja",0,O10+AA9),IF(U9="ja",O10+AB9,O10+AA9)),"")</f>
        <v/>
      </c>
      <c r="R10" s="142" t="str">
        <f t="shared" ref="R10:R34" si="7">IF(AND(I10="",J10="",F10&gt;0=TRUE),F10,IF(AND(I10&lt;&gt;"",J10&lt;&gt;"",F10=""=TRUE),IF(AND(I10&lt;&gt;"",J10&lt;&gt;"")=TRUE,J10-I10+1,"")))</f>
        <v/>
      </c>
      <c r="S10" s="143" t="str">
        <f t="shared" ref="S10:S34" si="8">IF(R10=FALSE,"FOUT",IF(R10&lt;&gt;"",IF(Q10&lt;=R10,IF(K10=K9,IF(L10="volledig",IF(Q10&lt;(30-T9),IF(R10&lt;30-T9,R10,30-T9),INT(Q10)),INT(Q10)),IF(Q10&lt;30,IF(L10="volledig",IF(R10&gt;30,30,R10),INT(Q10)),INT(Q10))),R10),""))</f>
        <v/>
      </c>
      <c r="T10" s="143" t="str">
        <f t="shared" ref="T10:T34" si="9">IF(AND(G10&lt;&gt;"",H10&lt;&gt;"")=TRUE,IF(K10=K9,IF(S10&lt;&gt;"",S10+T9,T9),IF(S10&lt;&gt;"",S10,0)),"")</f>
        <v/>
      </c>
      <c r="U10" s="144" t="str">
        <f>IF(AND(G10&lt;&gt;"",H10&lt;&gt;"")=TRUE,IF(K10=K9,IF(S10&lt;&gt;"",IF(U9="ja","ja",IF(S10&gt;Q10,"ja","")),U9),IF(AND(S10&lt;&gt;"",S10&gt;Q10)=TRUE,"ja","")),"")</f>
        <v/>
      </c>
      <c r="V10" s="140" t="str">
        <f t="shared" ref="V10:V34" si="10">IF(OR(E10&lt;&gt;"",AND(I10&lt;&gt;"",J10&lt;&gt;""))=TRUE,IF(U10="ja","", IF(Q10-S10&lt;=0,"",Q10-S10 )),"")</f>
        <v/>
      </c>
      <c r="W10" s="149" t="str">
        <f>IF(V10&lt;&gt;"",IF(U10="ja","",S10/10+V10),"")</f>
        <v/>
      </c>
      <c r="X10" s="140" t="str">
        <f>IF(W10&lt;&gt;"",W10,Q10)</f>
        <v/>
      </c>
      <c r="Y10" s="140" t="str">
        <f>IF(AND(G10&lt;&gt;"",H10&lt;&gt;""),IF(U10&lt;&gt;"ja",IF(K10=K9,IF(R10&lt;&gt;"",Y9-O10-S10/10,Y9-O10),IF(R10&lt;&gt;"",30-O10-S10/10,30-O10)),""),"")</f>
        <v/>
      </c>
      <c r="Z10" s="140" t="str">
        <f>IF(AND(G10&lt;&gt;"",H10&lt;&gt;"")=TRUE,IF(Y10&lt;0,Y10,0),"")</f>
        <v/>
      </c>
      <c r="AA10" s="150" t="str">
        <f t="shared" si="3"/>
        <v/>
      </c>
      <c r="AB10" s="146">
        <f t="shared" si="4"/>
        <v>0</v>
      </c>
      <c r="AC10" s="151" t="str">
        <f>IF(J10&lt;&gt;"",IF(AD10="",J10,AD10),"")</f>
        <v/>
      </c>
      <c r="AD10" s="148" t="str">
        <f t="shared" ref="AD10:AD34" si="11">+IF(R10 &lt;&gt; "",IF(R10&gt;S10,G10+S10,""),"")</f>
        <v/>
      </c>
      <c r="AE10" s="59" t="str">
        <f t="shared" si="0"/>
        <v/>
      </c>
      <c r="AF10" s="59">
        <f t="shared" si="5"/>
        <v>0</v>
      </c>
      <c r="AG10" s="78"/>
    </row>
    <row r="11" spans="1:40" ht="15" thickBot="1" x14ac:dyDescent="0.35">
      <c r="A11" s="73"/>
      <c r="B11" s="63"/>
      <c r="C11" s="65"/>
      <c r="D11" s="134"/>
      <c r="E11" s="120"/>
      <c r="F11" s="124" t="str">
        <f t="shared" ref="F11:F34" si="12">IF(OR(E11&gt;145,E11&lt;20),"",N11*(1-INT(IF(E11&lt;25,E11+5,IF(E11&gt;74,75,E11+0))/25)/4))</f>
        <v/>
      </c>
      <c r="G11" s="128" t="str">
        <f>IF(AND(C11="",D11=""),IF(AND(I11="",J11=""),"",IF(AND(C11="",D11=""),I11,"fout")),IF(AND(I11="",J11=""),C11,”fout”))</f>
        <v/>
      </c>
      <c r="H11" s="129" t="str">
        <f>IF(AND($C11="",$D11=""),IF(AND($I11="",$J11=""),"",$I11-1),D11)</f>
        <v/>
      </c>
      <c r="I11" s="66"/>
      <c r="J11" s="83"/>
      <c r="K11" s="152" t="str">
        <f t="shared" si="6"/>
        <v/>
      </c>
      <c r="L11" s="153" t="str">
        <f>IF(K11=K10,IF(L10="volledig","volledig",""),IF(B11="x","volledig",""))</f>
        <v/>
      </c>
      <c r="M11" s="153">
        <f t="shared" si="2"/>
        <v>0</v>
      </c>
      <c r="N11" s="154" t="str">
        <f t="shared" ref="N11:N34" si="13">IF(AND(G11&lt;&gt;"",H11&lt;&gt;"")=TRUE,H11-G11+1,"")</f>
        <v/>
      </c>
      <c r="O11" s="149" t="str">
        <f t="shared" ref="O11:O34" si="14">IF(AND(G11&lt;&gt;"",H11&lt;&gt;"")=TRUE,IF(K11=K10,IF(U10="ja",0,IF(N11/10&lt;Y10,N11/10,Y10)),IF(N11&lt;=300,N11/10,30)),"")</f>
        <v/>
      </c>
      <c r="P11" s="155" t="str">
        <f t="shared" ref="P11:P34" si="15">IF(AND(G11&lt;&gt;"",H11&lt;&gt;"")=TRUE,IF(N11/10&lt;&gt;O11,"X",""),"")</f>
        <v/>
      </c>
      <c r="Q11" s="149" t="str">
        <f>IF(AND(G11&lt;&gt;"",H11&lt;&gt;"")=TRUE,IF(K11=K10,IF(U10="ja",0,O11+AA10),IF(U10="ja",O11+AB10,O11+AA10)),"")</f>
        <v/>
      </c>
      <c r="R11" s="142" t="str">
        <f t="shared" si="7"/>
        <v/>
      </c>
      <c r="S11" s="143" t="str">
        <f t="shared" si="8"/>
        <v/>
      </c>
      <c r="T11" s="143" t="str">
        <f t="shared" si="9"/>
        <v/>
      </c>
      <c r="U11" s="156" t="str">
        <f>IF(AND(G11&lt;&gt;"",H11&lt;&gt;"")=TRUE,IF(K11=K10,IF(S11&lt;&gt;"",IF(U10="ja","ja",IF(S11&gt;Q11,"ja","")),U10),IF(AND(S11&lt;&gt;"",S11&gt;Q11)=TRUE,"ja","")),"")</f>
        <v/>
      </c>
      <c r="V11" s="140" t="str">
        <f t="shared" si="10"/>
        <v/>
      </c>
      <c r="W11" s="149" t="str">
        <f>IF(V11&lt;&gt;"",IF(U11="ja","",S11/10+V11),"")</f>
        <v/>
      </c>
      <c r="X11" s="149" t="str">
        <f>IF(W11&lt;&gt;"",W11,Q11)</f>
        <v/>
      </c>
      <c r="Y11" s="149" t="str">
        <f t="shared" ref="Y11:Y34" si="16">IF(AND(G11&lt;&gt;"",H11&lt;&gt;""),IF(U11&lt;&gt;"ja",IF(K11=K10,IF(R11&lt;&gt;"",Y10-O11-S11/10,Y10-O11),IF(R11&lt;&gt;"",30-O11-S11/10,30-O11)),""),"")</f>
        <v/>
      </c>
      <c r="Z11" s="149" t="str">
        <f>IF(AND(G11&lt;&gt;"",H11&lt;&gt;"")=TRUE,IF(Y11&lt;0,Y11,0),"")</f>
        <v/>
      </c>
      <c r="AA11" s="150" t="str">
        <f>IF(U11="ja",0,IF(Z11&lt;&gt;"",X11+Z11,X11))</f>
        <v/>
      </c>
      <c r="AB11" s="146">
        <f t="shared" si="4"/>
        <v>0</v>
      </c>
      <c r="AC11" s="151" t="str">
        <f t="shared" ref="AC11:AC34" si="17">IF(J11&lt;&gt;"",IF(AD11="",J11,AD11),"")</f>
        <v/>
      </c>
      <c r="AD11" s="148" t="str">
        <f t="shared" si="11"/>
        <v/>
      </c>
      <c r="AE11" s="59" t="str">
        <f t="shared" si="0"/>
        <v/>
      </c>
      <c r="AF11" s="59">
        <f t="shared" si="5"/>
        <v>0</v>
      </c>
      <c r="AG11" s="78"/>
    </row>
    <row r="12" spans="1:40" ht="15" thickBot="1" x14ac:dyDescent="0.35">
      <c r="A12" s="73"/>
      <c r="B12" s="63"/>
      <c r="C12" s="65"/>
      <c r="D12" s="134"/>
      <c r="E12" s="120"/>
      <c r="F12" s="124" t="str">
        <f t="shared" si="12"/>
        <v/>
      </c>
      <c r="G12" s="128" t="str">
        <f>IF(AND(C12="",D12=""),IF(AND(I12="",J12=""),"",IF(AND(C12="",D12=""),I12,"fout")),IF(AND(I12="",J12=""),C12,”fout”))</f>
        <v/>
      </c>
      <c r="H12" s="129" t="str">
        <f t="shared" ref="H12:H34" si="18">IF(AND($C12="",$D12=""),IF(AND($I12="",$J12=""),"",$I12-1),D12)</f>
        <v/>
      </c>
      <c r="I12" s="66"/>
      <c r="J12" s="83"/>
      <c r="K12" s="157" t="str">
        <f t="shared" si="6"/>
        <v/>
      </c>
      <c r="L12" s="158" t="str">
        <f t="shared" si="1"/>
        <v/>
      </c>
      <c r="M12" s="158">
        <f t="shared" si="2"/>
        <v>0</v>
      </c>
      <c r="N12" s="159" t="str">
        <f t="shared" si="13"/>
        <v/>
      </c>
      <c r="O12" s="160" t="str">
        <f t="shared" si="14"/>
        <v/>
      </c>
      <c r="P12" s="161" t="str">
        <f t="shared" si="15"/>
        <v/>
      </c>
      <c r="Q12" s="160" t="str">
        <f t="shared" ref="Q12:Q34" si="19">IF(AND(G12&lt;&gt;"",H12&lt;&gt;"")=TRUE,IF(K12=K11,IF(U11="ja",0,O12+AA11),IF(U11="ja",O12+AB11,O12+AA11)),"")</f>
        <v/>
      </c>
      <c r="R12" s="142" t="str">
        <f t="shared" si="7"/>
        <v/>
      </c>
      <c r="S12" s="143" t="str">
        <f t="shared" si="8"/>
        <v/>
      </c>
      <c r="T12" s="143" t="str">
        <f t="shared" si="9"/>
        <v/>
      </c>
      <c r="U12" s="162" t="str">
        <f t="shared" ref="U12:U34" si="20">IF(AND(G12&lt;&gt;"",H12&lt;&gt;"")=TRUE,IF(K12=K11,IF(S12&lt;&gt;"",IF(U11="ja","ja",IF(S12&gt;Q12,"ja","")),U11),IF(AND(S12&lt;&gt;"",S12&gt;Q12)=TRUE,"ja","")),"")</f>
        <v/>
      </c>
      <c r="V12" s="140" t="str">
        <f t="shared" si="10"/>
        <v/>
      </c>
      <c r="W12" s="160" t="str">
        <f t="shared" ref="W12:W34" si="21">IF(V12&lt;&gt;"",IF(U12="ja","",S12/10+V12),"")</f>
        <v/>
      </c>
      <c r="X12" s="160" t="str">
        <f t="shared" ref="X12:X34" si="22">IF(W12&lt;&gt;"",W12,Q12)</f>
        <v/>
      </c>
      <c r="Y12" s="160" t="str">
        <f t="shared" si="16"/>
        <v/>
      </c>
      <c r="Z12" s="160" t="str">
        <f t="shared" ref="Z12:Z34" si="23">IF(AND(G12&lt;&gt;"",H12&lt;&gt;"")=TRUE,IF(Y12&lt;0,Y12,0),"")</f>
        <v/>
      </c>
      <c r="AA12" s="150" t="str">
        <f t="shared" ref="AA12:AA34" si="24">IF(U12="ja",0,IF(Z12&lt;&gt;"",X12+Z12,X12))</f>
        <v/>
      </c>
      <c r="AB12" s="146">
        <f t="shared" si="4"/>
        <v>0</v>
      </c>
      <c r="AC12" s="151" t="str">
        <f t="shared" si="17"/>
        <v/>
      </c>
      <c r="AD12" s="148" t="str">
        <f t="shared" si="11"/>
        <v/>
      </c>
      <c r="AE12" s="59" t="str">
        <f t="shared" si="0"/>
        <v/>
      </c>
      <c r="AF12" s="59">
        <f t="shared" si="5"/>
        <v>0</v>
      </c>
      <c r="AG12" s="78"/>
      <c r="AN12" s="105"/>
    </row>
    <row r="13" spans="1:40" ht="15" thickBot="1" x14ac:dyDescent="0.35">
      <c r="A13" s="73"/>
      <c r="B13" s="63"/>
      <c r="C13" s="65"/>
      <c r="D13" s="134"/>
      <c r="E13" s="120"/>
      <c r="F13" s="124" t="str">
        <f t="shared" si="12"/>
        <v/>
      </c>
      <c r="G13" s="128" t="str">
        <f>IF(AND(C13="",D13=""),IF(AND(I13="",J13=""),"",IF(AND(C13="",D13=""),I13,"fout")),IF(AND(I13="",J13=""),C13,”fout”))</f>
        <v/>
      </c>
      <c r="H13" s="129" t="str">
        <f t="shared" si="18"/>
        <v/>
      </c>
      <c r="I13" s="66"/>
      <c r="J13" s="83"/>
      <c r="K13" s="137" t="str">
        <f t="shared" si="6"/>
        <v/>
      </c>
      <c r="L13" s="138" t="str">
        <f t="shared" si="1"/>
        <v/>
      </c>
      <c r="M13" s="138">
        <f t="shared" si="2"/>
        <v>0</v>
      </c>
      <c r="N13" s="139" t="str">
        <f t="shared" si="13"/>
        <v/>
      </c>
      <c r="O13" s="140" t="str">
        <f t="shared" si="14"/>
        <v/>
      </c>
      <c r="P13" s="141" t="str">
        <f t="shared" si="15"/>
        <v/>
      </c>
      <c r="Q13" s="140" t="str">
        <f t="shared" si="19"/>
        <v/>
      </c>
      <c r="R13" s="142" t="str">
        <f t="shared" si="7"/>
        <v/>
      </c>
      <c r="S13" s="143" t="str">
        <f t="shared" si="8"/>
        <v/>
      </c>
      <c r="T13" s="143" t="str">
        <f t="shared" si="9"/>
        <v/>
      </c>
      <c r="U13" s="144" t="str">
        <f t="shared" si="20"/>
        <v/>
      </c>
      <c r="V13" s="140" t="str">
        <f t="shared" si="10"/>
        <v/>
      </c>
      <c r="W13" s="140" t="str">
        <f t="shared" si="21"/>
        <v/>
      </c>
      <c r="X13" s="140" t="str">
        <f t="shared" si="22"/>
        <v/>
      </c>
      <c r="Y13" s="140" t="str">
        <f t="shared" si="16"/>
        <v/>
      </c>
      <c r="Z13" s="140" t="str">
        <f t="shared" si="23"/>
        <v/>
      </c>
      <c r="AA13" s="150" t="str">
        <f t="shared" si="24"/>
        <v/>
      </c>
      <c r="AB13" s="146">
        <f t="shared" si="4"/>
        <v>0</v>
      </c>
      <c r="AC13" s="151" t="str">
        <f t="shared" si="17"/>
        <v/>
      </c>
      <c r="AD13" s="148" t="str">
        <f t="shared" si="11"/>
        <v/>
      </c>
      <c r="AE13" s="59" t="str">
        <f t="shared" si="0"/>
        <v/>
      </c>
      <c r="AF13" s="59">
        <f t="shared" si="5"/>
        <v>0</v>
      </c>
      <c r="AG13" s="78"/>
    </row>
    <row r="14" spans="1:40" ht="15" thickBot="1" x14ac:dyDescent="0.35">
      <c r="A14" s="73"/>
      <c r="B14" s="63"/>
      <c r="C14" s="65"/>
      <c r="D14" s="134"/>
      <c r="E14" s="120"/>
      <c r="F14" s="124" t="str">
        <f t="shared" si="12"/>
        <v/>
      </c>
      <c r="G14" s="128" t="str">
        <f>IF(AND(C14="",D14=""),IF(AND(I14="",J14=""),"",IF(AND(C14="",D14=""),I14,"fout")),IF(AND(I14="",J14=""),C14,”fout”))</f>
        <v/>
      </c>
      <c r="H14" s="129" t="str">
        <f t="shared" si="18"/>
        <v/>
      </c>
      <c r="I14" s="66"/>
      <c r="J14" s="83"/>
      <c r="K14" s="157" t="str">
        <f t="shared" si="6"/>
        <v/>
      </c>
      <c r="L14" s="158" t="str">
        <f t="shared" si="1"/>
        <v/>
      </c>
      <c r="M14" s="158">
        <f t="shared" si="2"/>
        <v>0</v>
      </c>
      <c r="N14" s="159" t="str">
        <f t="shared" si="13"/>
        <v/>
      </c>
      <c r="O14" s="160" t="str">
        <f t="shared" si="14"/>
        <v/>
      </c>
      <c r="P14" s="161" t="str">
        <f t="shared" si="15"/>
        <v/>
      </c>
      <c r="Q14" s="160" t="str">
        <f t="shared" si="19"/>
        <v/>
      </c>
      <c r="R14" s="142" t="str">
        <f t="shared" si="7"/>
        <v/>
      </c>
      <c r="S14" s="143" t="str">
        <f t="shared" si="8"/>
        <v/>
      </c>
      <c r="T14" s="143" t="str">
        <f t="shared" si="9"/>
        <v/>
      </c>
      <c r="U14" s="162" t="str">
        <f t="shared" si="20"/>
        <v/>
      </c>
      <c r="V14" s="140" t="str">
        <f t="shared" si="10"/>
        <v/>
      </c>
      <c r="W14" s="160" t="str">
        <f t="shared" si="21"/>
        <v/>
      </c>
      <c r="X14" s="160" t="str">
        <f t="shared" si="22"/>
        <v/>
      </c>
      <c r="Y14" s="160" t="str">
        <f t="shared" si="16"/>
        <v/>
      </c>
      <c r="Z14" s="160" t="str">
        <f t="shared" si="23"/>
        <v/>
      </c>
      <c r="AA14" s="150" t="str">
        <f t="shared" si="24"/>
        <v/>
      </c>
      <c r="AB14" s="146">
        <f t="shared" si="4"/>
        <v>0</v>
      </c>
      <c r="AC14" s="151" t="str">
        <f t="shared" si="17"/>
        <v/>
      </c>
      <c r="AD14" s="148" t="str">
        <f t="shared" si="11"/>
        <v/>
      </c>
      <c r="AE14" s="59" t="str">
        <f t="shared" si="0"/>
        <v/>
      </c>
      <c r="AF14" s="59">
        <f t="shared" si="5"/>
        <v>0</v>
      </c>
      <c r="AG14" s="78"/>
    </row>
    <row r="15" spans="1:40" ht="15" thickBot="1" x14ac:dyDescent="0.35">
      <c r="A15" s="73"/>
      <c r="B15" s="63"/>
      <c r="C15" s="65"/>
      <c r="D15" s="134"/>
      <c r="E15" s="120"/>
      <c r="F15" s="124" t="str">
        <f t="shared" si="12"/>
        <v/>
      </c>
      <c r="G15" s="128" t="str">
        <f>IF(AND(C15="",D15=""),IF(AND(I15="",J15=""),"",IF(AND(C15="",D15=""),I15,"fout")),IF(AND(I15="",J15=""),C15,”fout”))</f>
        <v/>
      </c>
      <c r="H15" s="129" t="str">
        <f t="shared" si="18"/>
        <v/>
      </c>
      <c r="I15" s="66"/>
      <c r="J15" s="83"/>
      <c r="K15" s="137" t="str">
        <f t="shared" si="6"/>
        <v/>
      </c>
      <c r="L15" s="138" t="str">
        <f t="shared" si="1"/>
        <v/>
      </c>
      <c r="M15" s="138">
        <f t="shared" si="2"/>
        <v>0</v>
      </c>
      <c r="N15" s="139" t="str">
        <f t="shared" si="13"/>
        <v/>
      </c>
      <c r="O15" s="140" t="str">
        <f t="shared" si="14"/>
        <v/>
      </c>
      <c r="P15" s="141" t="str">
        <f t="shared" si="15"/>
        <v/>
      </c>
      <c r="Q15" s="140" t="str">
        <f t="shared" si="19"/>
        <v/>
      </c>
      <c r="R15" s="142" t="str">
        <f t="shared" si="7"/>
        <v/>
      </c>
      <c r="S15" s="143" t="str">
        <f t="shared" si="8"/>
        <v/>
      </c>
      <c r="T15" s="143" t="str">
        <f t="shared" si="9"/>
        <v/>
      </c>
      <c r="U15" s="144" t="str">
        <f t="shared" si="20"/>
        <v/>
      </c>
      <c r="V15" s="140" t="str">
        <f t="shared" si="10"/>
        <v/>
      </c>
      <c r="W15" s="140" t="str">
        <f t="shared" si="21"/>
        <v/>
      </c>
      <c r="X15" s="140" t="str">
        <f t="shared" si="22"/>
        <v/>
      </c>
      <c r="Y15" s="140" t="str">
        <f t="shared" si="16"/>
        <v/>
      </c>
      <c r="Z15" s="140" t="str">
        <f t="shared" si="23"/>
        <v/>
      </c>
      <c r="AA15" s="150" t="str">
        <f t="shared" si="24"/>
        <v/>
      </c>
      <c r="AB15" s="146">
        <f t="shared" si="4"/>
        <v>0</v>
      </c>
      <c r="AC15" s="151" t="str">
        <f t="shared" si="17"/>
        <v/>
      </c>
      <c r="AD15" s="148" t="str">
        <f t="shared" si="11"/>
        <v/>
      </c>
      <c r="AE15" s="59" t="str">
        <f t="shared" si="0"/>
        <v/>
      </c>
      <c r="AF15" s="59">
        <f t="shared" si="5"/>
        <v>0</v>
      </c>
      <c r="AG15" s="78"/>
    </row>
    <row r="16" spans="1:40" ht="15" thickBot="1" x14ac:dyDescent="0.35">
      <c r="A16" s="73"/>
      <c r="B16" s="63"/>
      <c r="C16" s="65"/>
      <c r="D16" s="134"/>
      <c r="E16" s="120"/>
      <c r="F16" s="124" t="str">
        <f t="shared" si="12"/>
        <v/>
      </c>
      <c r="G16" s="128" t="str">
        <f>IF(AND(C16="",D16=""),IF(AND(I16="",J16=""),"",IF(AND(C16="",D16=""),I16,"fout")),IF(AND(I16="",J16=""),C16,”fout”))</f>
        <v/>
      </c>
      <c r="H16" s="129" t="str">
        <f t="shared" si="18"/>
        <v/>
      </c>
      <c r="I16" s="66"/>
      <c r="J16" s="83"/>
      <c r="K16" s="157" t="str">
        <f t="shared" si="6"/>
        <v/>
      </c>
      <c r="L16" s="158" t="str">
        <f t="shared" si="1"/>
        <v/>
      </c>
      <c r="M16" s="158">
        <f t="shared" si="2"/>
        <v>0</v>
      </c>
      <c r="N16" s="159" t="str">
        <f t="shared" si="13"/>
        <v/>
      </c>
      <c r="O16" s="160" t="str">
        <f t="shared" si="14"/>
        <v/>
      </c>
      <c r="P16" s="161" t="str">
        <f t="shared" si="15"/>
        <v/>
      </c>
      <c r="Q16" s="160" t="str">
        <f t="shared" si="19"/>
        <v/>
      </c>
      <c r="R16" s="142" t="str">
        <f t="shared" si="7"/>
        <v/>
      </c>
      <c r="S16" s="143" t="str">
        <f t="shared" si="8"/>
        <v/>
      </c>
      <c r="T16" s="143" t="str">
        <f t="shared" si="9"/>
        <v/>
      </c>
      <c r="U16" s="162" t="str">
        <f t="shared" si="20"/>
        <v/>
      </c>
      <c r="V16" s="140" t="str">
        <f t="shared" si="10"/>
        <v/>
      </c>
      <c r="W16" s="160" t="str">
        <f t="shared" si="21"/>
        <v/>
      </c>
      <c r="X16" s="160" t="str">
        <f t="shared" si="22"/>
        <v/>
      </c>
      <c r="Y16" s="160" t="str">
        <f t="shared" si="16"/>
        <v/>
      </c>
      <c r="Z16" s="160" t="str">
        <f t="shared" si="23"/>
        <v/>
      </c>
      <c r="AA16" s="150" t="str">
        <f t="shared" si="24"/>
        <v/>
      </c>
      <c r="AB16" s="146">
        <f t="shared" si="4"/>
        <v>0</v>
      </c>
      <c r="AC16" s="151" t="str">
        <f t="shared" si="17"/>
        <v/>
      </c>
      <c r="AD16" s="148" t="str">
        <f t="shared" si="11"/>
        <v/>
      </c>
      <c r="AE16" s="59" t="str">
        <f t="shared" si="0"/>
        <v/>
      </c>
      <c r="AF16" s="59">
        <f t="shared" si="5"/>
        <v>0</v>
      </c>
      <c r="AG16" s="78"/>
    </row>
    <row r="17" spans="1:33" ht="15" thickBot="1" x14ac:dyDescent="0.35">
      <c r="A17" s="73"/>
      <c r="B17" s="63"/>
      <c r="C17" s="65"/>
      <c r="D17" s="134"/>
      <c r="E17" s="120"/>
      <c r="F17" s="124" t="str">
        <f t="shared" si="12"/>
        <v/>
      </c>
      <c r="G17" s="128" t="str">
        <f>IF(AND(C17="",D17=""),IF(AND(I17="",J17=""),"",IF(AND(C17="",D17=""),I17,"fout")),IF(AND(I17="",J17=""),C17,”fout”))</f>
        <v/>
      </c>
      <c r="H17" s="129" t="str">
        <f t="shared" si="18"/>
        <v/>
      </c>
      <c r="I17" s="66"/>
      <c r="J17" s="83"/>
      <c r="K17" s="137" t="str">
        <f t="shared" si="6"/>
        <v/>
      </c>
      <c r="L17" s="138" t="str">
        <f t="shared" si="1"/>
        <v/>
      </c>
      <c r="M17" s="138">
        <f t="shared" si="2"/>
        <v>0</v>
      </c>
      <c r="N17" s="139" t="str">
        <f t="shared" si="13"/>
        <v/>
      </c>
      <c r="O17" s="140" t="str">
        <f t="shared" si="14"/>
        <v/>
      </c>
      <c r="P17" s="141" t="str">
        <f t="shared" si="15"/>
        <v/>
      </c>
      <c r="Q17" s="140" t="str">
        <f t="shared" si="19"/>
        <v/>
      </c>
      <c r="R17" s="142" t="str">
        <f t="shared" si="7"/>
        <v/>
      </c>
      <c r="S17" s="143" t="str">
        <f t="shared" si="8"/>
        <v/>
      </c>
      <c r="T17" s="143" t="str">
        <f t="shared" si="9"/>
        <v/>
      </c>
      <c r="U17" s="144" t="str">
        <f t="shared" si="20"/>
        <v/>
      </c>
      <c r="V17" s="140" t="str">
        <f t="shared" si="10"/>
        <v/>
      </c>
      <c r="W17" s="140" t="str">
        <f t="shared" si="21"/>
        <v/>
      </c>
      <c r="X17" s="140" t="str">
        <f t="shared" si="22"/>
        <v/>
      </c>
      <c r="Y17" s="140" t="str">
        <f t="shared" si="16"/>
        <v/>
      </c>
      <c r="Z17" s="140" t="str">
        <f t="shared" si="23"/>
        <v/>
      </c>
      <c r="AA17" s="150" t="str">
        <f t="shared" si="24"/>
        <v/>
      </c>
      <c r="AB17" s="146">
        <f t="shared" si="4"/>
        <v>0</v>
      </c>
      <c r="AC17" s="151" t="str">
        <f t="shared" si="17"/>
        <v/>
      </c>
      <c r="AD17" s="148" t="str">
        <f t="shared" si="11"/>
        <v/>
      </c>
      <c r="AE17" s="59" t="str">
        <f t="shared" si="0"/>
        <v/>
      </c>
      <c r="AF17" s="59">
        <f t="shared" si="5"/>
        <v>0</v>
      </c>
      <c r="AG17" s="78"/>
    </row>
    <row r="18" spans="1:33" ht="15" thickBot="1" x14ac:dyDescent="0.35">
      <c r="A18" s="73"/>
      <c r="B18" s="63"/>
      <c r="C18" s="65"/>
      <c r="D18" s="134"/>
      <c r="E18" s="120"/>
      <c r="F18" s="124" t="str">
        <f t="shared" si="12"/>
        <v/>
      </c>
      <c r="G18" s="128" t="str">
        <f>IF(AND(C18="",D18=""),IF(AND(I18="",J18=""),"",IF(AND(C18="",D18=""),I18,"fout")),IF(AND(I18="",J18=""),C18,”fout”))</f>
        <v/>
      </c>
      <c r="H18" s="129" t="str">
        <f t="shared" si="18"/>
        <v/>
      </c>
      <c r="I18" s="66"/>
      <c r="J18" s="83"/>
      <c r="K18" s="157" t="str">
        <f t="shared" si="6"/>
        <v/>
      </c>
      <c r="L18" s="158" t="str">
        <f t="shared" si="1"/>
        <v/>
      </c>
      <c r="M18" s="158">
        <f t="shared" si="2"/>
        <v>0</v>
      </c>
      <c r="N18" s="159" t="str">
        <f t="shared" si="13"/>
        <v/>
      </c>
      <c r="O18" s="160" t="str">
        <f t="shared" si="14"/>
        <v/>
      </c>
      <c r="P18" s="161" t="str">
        <f t="shared" si="15"/>
        <v/>
      </c>
      <c r="Q18" s="160" t="str">
        <f t="shared" si="19"/>
        <v/>
      </c>
      <c r="R18" s="142" t="str">
        <f t="shared" si="7"/>
        <v/>
      </c>
      <c r="S18" s="143" t="str">
        <f t="shared" si="8"/>
        <v/>
      </c>
      <c r="T18" s="143" t="str">
        <f t="shared" si="9"/>
        <v/>
      </c>
      <c r="U18" s="162" t="str">
        <f t="shared" si="20"/>
        <v/>
      </c>
      <c r="V18" s="140" t="str">
        <f t="shared" si="10"/>
        <v/>
      </c>
      <c r="W18" s="160" t="str">
        <f t="shared" si="21"/>
        <v/>
      </c>
      <c r="X18" s="160" t="str">
        <f t="shared" si="22"/>
        <v/>
      </c>
      <c r="Y18" s="160" t="str">
        <f t="shared" si="16"/>
        <v/>
      </c>
      <c r="Z18" s="160" t="str">
        <f t="shared" si="23"/>
        <v/>
      </c>
      <c r="AA18" s="150" t="str">
        <f t="shared" si="24"/>
        <v/>
      </c>
      <c r="AB18" s="146">
        <f t="shared" si="4"/>
        <v>0</v>
      </c>
      <c r="AC18" s="151" t="str">
        <f t="shared" si="17"/>
        <v/>
      </c>
      <c r="AD18" s="148" t="str">
        <f t="shared" si="11"/>
        <v/>
      </c>
      <c r="AE18" s="59" t="str">
        <f t="shared" si="0"/>
        <v/>
      </c>
      <c r="AF18" s="59">
        <f t="shared" si="5"/>
        <v>0</v>
      </c>
      <c r="AG18" s="78"/>
    </row>
    <row r="19" spans="1:33" ht="15" thickBot="1" x14ac:dyDescent="0.35">
      <c r="A19" s="73"/>
      <c r="B19" s="63"/>
      <c r="C19" s="65"/>
      <c r="D19" s="134"/>
      <c r="E19" s="120"/>
      <c r="F19" s="124" t="str">
        <f t="shared" si="12"/>
        <v/>
      </c>
      <c r="G19" s="128" t="str">
        <f>IF(AND(C19="",D19=""),IF(AND(I19="",J19=""),"",IF(AND(C19="",D19=""),I19,"fout")),IF(AND(I19="",J19=""),C19,”fout”))</f>
        <v/>
      </c>
      <c r="H19" s="129" t="str">
        <f t="shared" si="18"/>
        <v/>
      </c>
      <c r="I19" s="66"/>
      <c r="J19" s="83"/>
      <c r="K19" s="137" t="str">
        <f t="shared" si="6"/>
        <v/>
      </c>
      <c r="L19" s="138" t="str">
        <f t="shared" si="1"/>
        <v/>
      </c>
      <c r="M19" s="138">
        <f t="shared" si="2"/>
        <v>0</v>
      </c>
      <c r="N19" s="139" t="str">
        <f t="shared" si="13"/>
        <v/>
      </c>
      <c r="O19" s="140" t="str">
        <f t="shared" si="14"/>
        <v/>
      </c>
      <c r="P19" s="141" t="str">
        <f t="shared" si="15"/>
        <v/>
      </c>
      <c r="Q19" s="140" t="str">
        <f t="shared" si="19"/>
        <v/>
      </c>
      <c r="R19" s="142" t="str">
        <f t="shared" si="7"/>
        <v/>
      </c>
      <c r="S19" s="143" t="str">
        <f t="shared" si="8"/>
        <v/>
      </c>
      <c r="T19" s="143" t="str">
        <f t="shared" si="9"/>
        <v/>
      </c>
      <c r="U19" s="144" t="str">
        <f t="shared" si="20"/>
        <v/>
      </c>
      <c r="V19" s="140" t="str">
        <f t="shared" si="10"/>
        <v/>
      </c>
      <c r="W19" s="140" t="str">
        <f t="shared" si="21"/>
        <v/>
      </c>
      <c r="X19" s="140" t="str">
        <f t="shared" si="22"/>
        <v/>
      </c>
      <c r="Y19" s="140" t="str">
        <f t="shared" si="16"/>
        <v/>
      </c>
      <c r="Z19" s="140" t="str">
        <f t="shared" si="23"/>
        <v/>
      </c>
      <c r="AA19" s="150" t="str">
        <f t="shared" si="24"/>
        <v/>
      </c>
      <c r="AB19" s="146">
        <f t="shared" si="4"/>
        <v>0</v>
      </c>
      <c r="AC19" s="151" t="str">
        <f t="shared" si="17"/>
        <v/>
      </c>
      <c r="AD19" s="148" t="str">
        <f t="shared" si="11"/>
        <v/>
      </c>
      <c r="AE19" s="59" t="str">
        <f t="shared" si="0"/>
        <v/>
      </c>
      <c r="AF19" s="59">
        <f t="shared" si="5"/>
        <v>0</v>
      </c>
      <c r="AG19" s="78"/>
    </row>
    <row r="20" spans="1:33" ht="15" thickBot="1" x14ac:dyDescent="0.35">
      <c r="A20" s="73"/>
      <c r="B20" s="63"/>
      <c r="C20" s="65"/>
      <c r="D20" s="134"/>
      <c r="E20" s="120"/>
      <c r="F20" s="124" t="str">
        <f t="shared" si="12"/>
        <v/>
      </c>
      <c r="G20" s="128" t="str">
        <f>IF(AND(C20="",D20=""),IF(AND(I20="",J20=""),"",IF(AND(C20="",D20=""),I20,"fout")),IF(AND(I20="",J20=""),C20,”fout”))</f>
        <v/>
      </c>
      <c r="H20" s="129" t="str">
        <f t="shared" si="18"/>
        <v/>
      </c>
      <c r="I20" s="66"/>
      <c r="J20" s="83"/>
      <c r="K20" s="157" t="str">
        <f t="shared" si="6"/>
        <v/>
      </c>
      <c r="L20" s="158" t="str">
        <f t="shared" si="1"/>
        <v/>
      </c>
      <c r="M20" s="158">
        <f t="shared" si="2"/>
        <v>0</v>
      </c>
      <c r="N20" s="159" t="str">
        <f t="shared" si="13"/>
        <v/>
      </c>
      <c r="O20" s="160" t="str">
        <f t="shared" si="14"/>
        <v/>
      </c>
      <c r="P20" s="161" t="str">
        <f t="shared" si="15"/>
        <v/>
      </c>
      <c r="Q20" s="160" t="str">
        <f t="shared" si="19"/>
        <v/>
      </c>
      <c r="R20" s="142" t="str">
        <f t="shared" si="7"/>
        <v/>
      </c>
      <c r="S20" s="143" t="str">
        <f t="shared" si="8"/>
        <v/>
      </c>
      <c r="T20" s="143" t="str">
        <f t="shared" si="9"/>
        <v/>
      </c>
      <c r="U20" s="162" t="str">
        <f t="shared" si="20"/>
        <v/>
      </c>
      <c r="V20" s="140" t="str">
        <f t="shared" si="10"/>
        <v/>
      </c>
      <c r="W20" s="160" t="str">
        <f t="shared" si="21"/>
        <v/>
      </c>
      <c r="X20" s="160" t="str">
        <f t="shared" si="22"/>
        <v/>
      </c>
      <c r="Y20" s="160" t="str">
        <f t="shared" si="16"/>
        <v/>
      </c>
      <c r="Z20" s="160" t="str">
        <f t="shared" si="23"/>
        <v/>
      </c>
      <c r="AA20" s="150" t="str">
        <f t="shared" si="24"/>
        <v/>
      </c>
      <c r="AB20" s="146">
        <f t="shared" si="4"/>
        <v>0</v>
      </c>
      <c r="AC20" s="151" t="str">
        <f t="shared" si="17"/>
        <v/>
      </c>
      <c r="AD20" s="148" t="str">
        <f t="shared" si="11"/>
        <v/>
      </c>
      <c r="AE20" s="59" t="str">
        <f t="shared" si="0"/>
        <v/>
      </c>
      <c r="AF20" s="59">
        <f t="shared" si="5"/>
        <v>0</v>
      </c>
      <c r="AG20" s="78"/>
    </row>
    <row r="21" spans="1:33" ht="15" thickBot="1" x14ac:dyDescent="0.35">
      <c r="A21" s="73"/>
      <c r="B21" s="63"/>
      <c r="C21" s="65"/>
      <c r="D21" s="134"/>
      <c r="E21" s="120"/>
      <c r="F21" s="124" t="str">
        <f t="shared" si="12"/>
        <v/>
      </c>
      <c r="G21" s="128" t="str">
        <f>IF(AND(C21="",D21=""),IF(AND(I21="",J21=""),"",IF(AND(C21="",D21=""),I21,"fout")),IF(AND(I21="",J21=""),C21,”fout”))</f>
        <v/>
      </c>
      <c r="H21" s="129" t="str">
        <f t="shared" si="18"/>
        <v/>
      </c>
      <c r="I21" s="66"/>
      <c r="J21" s="83"/>
      <c r="K21" s="137" t="str">
        <f t="shared" si="6"/>
        <v/>
      </c>
      <c r="L21" s="138" t="str">
        <f t="shared" si="1"/>
        <v/>
      </c>
      <c r="M21" s="138">
        <f t="shared" si="2"/>
        <v>0</v>
      </c>
      <c r="N21" s="139" t="str">
        <f t="shared" si="13"/>
        <v/>
      </c>
      <c r="O21" s="140" t="str">
        <f t="shared" si="14"/>
        <v/>
      </c>
      <c r="P21" s="141" t="str">
        <f t="shared" si="15"/>
        <v/>
      </c>
      <c r="Q21" s="140" t="str">
        <f t="shared" si="19"/>
        <v/>
      </c>
      <c r="R21" s="142" t="str">
        <f t="shared" si="7"/>
        <v/>
      </c>
      <c r="S21" s="143" t="str">
        <f t="shared" si="8"/>
        <v/>
      </c>
      <c r="T21" s="143" t="str">
        <f t="shared" si="9"/>
        <v/>
      </c>
      <c r="U21" s="144" t="str">
        <f t="shared" si="20"/>
        <v/>
      </c>
      <c r="V21" s="140" t="str">
        <f t="shared" si="10"/>
        <v/>
      </c>
      <c r="W21" s="140" t="str">
        <f t="shared" si="21"/>
        <v/>
      </c>
      <c r="X21" s="140" t="str">
        <f t="shared" si="22"/>
        <v/>
      </c>
      <c r="Y21" s="140" t="str">
        <f t="shared" si="16"/>
        <v/>
      </c>
      <c r="Z21" s="140" t="str">
        <f t="shared" si="23"/>
        <v/>
      </c>
      <c r="AA21" s="150" t="str">
        <f t="shared" si="24"/>
        <v/>
      </c>
      <c r="AB21" s="146">
        <f t="shared" si="4"/>
        <v>0</v>
      </c>
      <c r="AC21" s="151" t="str">
        <f t="shared" si="17"/>
        <v/>
      </c>
      <c r="AD21" s="148" t="str">
        <f t="shared" si="11"/>
        <v/>
      </c>
      <c r="AE21" s="59" t="str">
        <f t="shared" si="0"/>
        <v/>
      </c>
      <c r="AF21" s="59">
        <f t="shared" si="5"/>
        <v>0</v>
      </c>
      <c r="AG21" s="78"/>
    </row>
    <row r="22" spans="1:33" ht="15" thickBot="1" x14ac:dyDescent="0.35">
      <c r="A22" s="73"/>
      <c r="B22" s="63"/>
      <c r="C22" s="65"/>
      <c r="D22" s="134"/>
      <c r="E22" s="120"/>
      <c r="F22" s="124" t="str">
        <f t="shared" si="12"/>
        <v/>
      </c>
      <c r="G22" s="128" t="str">
        <f>IF(AND(C22="",D22=""),IF(AND(I22="",J22=""),"",IF(AND(C22="",D22=""),I22,"fout")),IF(AND(I22="",J22=""),C22,”fout”))</f>
        <v/>
      </c>
      <c r="H22" s="129" t="str">
        <f t="shared" si="18"/>
        <v/>
      </c>
      <c r="I22" s="66"/>
      <c r="J22" s="83"/>
      <c r="K22" s="157" t="str">
        <f t="shared" si="6"/>
        <v/>
      </c>
      <c r="L22" s="158" t="str">
        <f t="shared" si="1"/>
        <v/>
      </c>
      <c r="M22" s="158">
        <f t="shared" si="2"/>
        <v>0</v>
      </c>
      <c r="N22" s="159" t="str">
        <f t="shared" si="13"/>
        <v/>
      </c>
      <c r="O22" s="160" t="str">
        <f t="shared" si="14"/>
        <v/>
      </c>
      <c r="P22" s="161" t="str">
        <f t="shared" si="15"/>
        <v/>
      </c>
      <c r="Q22" s="160" t="str">
        <f t="shared" si="19"/>
        <v/>
      </c>
      <c r="R22" s="142" t="str">
        <f t="shared" si="7"/>
        <v/>
      </c>
      <c r="S22" s="143" t="str">
        <f t="shared" si="8"/>
        <v/>
      </c>
      <c r="T22" s="143" t="str">
        <f t="shared" si="9"/>
        <v/>
      </c>
      <c r="U22" s="162" t="str">
        <f t="shared" si="20"/>
        <v/>
      </c>
      <c r="V22" s="140" t="str">
        <f>IF(OR(E22&lt;&gt;"",AND(I22&lt;&gt;"",J22&lt;&gt;""))=TRUE,IF(U22="ja","", IF(Q22-S22&lt;=0,"",Q22-S22 )),"")</f>
        <v/>
      </c>
      <c r="W22" s="160" t="str">
        <f t="shared" si="21"/>
        <v/>
      </c>
      <c r="X22" s="160" t="str">
        <f t="shared" si="22"/>
        <v/>
      </c>
      <c r="Y22" s="160" t="str">
        <f t="shared" si="16"/>
        <v/>
      </c>
      <c r="Z22" s="160" t="str">
        <f t="shared" si="23"/>
        <v/>
      </c>
      <c r="AA22" s="150" t="str">
        <f t="shared" si="24"/>
        <v/>
      </c>
      <c r="AB22" s="146">
        <f t="shared" si="4"/>
        <v>0</v>
      </c>
      <c r="AC22" s="151" t="str">
        <f t="shared" si="17"/>
        <v/>
      </c>
      <c r="AD22" s="148" t="str">
        <f t="shared" si="11"/>
        <v/>
      </c>
      <c r="AE22" s="59" t="str">
        <f t="shared" si="0"/>
        <v/>
      </c>
      <c r="AF22" s="59">
        <f t="shared" si="5"/>
        <v>0</v>
      </c>
      <c r="AG22" s="78"/>
    </row>
    <row r="23" spans="1:33" ht="15" thickBot="1" x14ac:dyDescent="0.35">
      <c r="A23" s="73"/>
      <c r="B23" s="63"/>
      <c r="C23" s="65"/>
      <c r="D23" s="134"/>
      <c r="E23" s="120"/>
      <c r="F23" s="124" t="str">
        <f t="shared" si="12"/>
        <v/>
      </c>
      <c r="G23" s="128" t="str">
        <f>IF(AND(C23="",D23=""),IF(AND(I23="",J23=""),"",IF(AND(C23="",D23=""),I23,"fout")),IF(AND(I23="",J23=""),C23,”fout”))</f>
        <v/>
      </c>
      <c r="H23" s="129" t="str">
        <f t="shared" si="18"/>
        <v/>
      </c>
      <c r="I23" s="66"/>
      <c r="J23" s="83"/>
      <c r="K23" s="137" t="str">
        <f t="shared" si="6"/>
        <v/>
      </c>
      <c r="L23" s="138" t="str">
        <f t="shared" si="1"/>
        <v/>
      </c>
      <c r="M23" s="138">
        <f t="shared" si="2"/>
        <v>0</v>
      </c>
      <c r="N23" s="139" t="str">
        <f t="shared" si="13"/>
        <v/>
      </c>
      <c r="O23" s="140" t="str">
        <f t="shared" si="14"/>
        <v/>
      </c>
      <c r="P23" s="141" t="str">
        <f t="shared" si="15"/>
        <v/>
      </c>
      <c r="Q23" s="140" t="str">
        <f t="shared" si="19"/>
        <v/>
      </c>
      <c r="R23" s="142" t="str">
        <f t="shared" si="7"/>
        <v/>
      </c>
      <c r="S23" s="143" t="str">
        <f t="shared" si="8"/>
        <v/>
      </c>
      <c r="T23" s="143" t="str">
        <f t="shared" si="9"/>
        <v/>
      </c>
      <c r="U23" s="144" t="str">
        <f t="shared" si="20"/>
        <v/>
      </c>
      <c r="V23" s="140" t="str">
        <f t="shared" si="10"/>
        <v/>
      </c>
      <c r="W23" s="140" t="str">
        <f t="shared" si="21"/>
        <v/>
      </c>
      <c r="X23" s="140" t="str">
        <f t="shared" si="22"/>
        <v/>
      </c>
      <c r="Y23" s="140" t="str">
        <f t="shared" si="16"/>
        <v/>
      </c>
      <c r="Z23" s="140" t="str">
        <f t="shared" si="23"/>
        <v/>
      </c>
      <c r="AA23" s="150" t="str">
        <f t="shared" si="24"/>
        <v/>
      </c>
      <c r="AB23" s="146">
        <f t="shared" si="4"/>
        <v>0</v>
      </c>
      <c r="AC23" s="151" t="str">
        <f t="shared" si="17"/>
        <v/>
      </c>
      <c r="AD23" s="148" t="str">
        <f t="shared" si="11"/>
        <v/>
      </c>
      <c r="AE23" s="59" t="str">
        <f t="shared" si="0"/>
        <v/>
      </c>
      <c r="AF23" s="59">
        <f t="shared" si="5"/>
        <v>0</v>
      </c>
      <c r="AG23" s="78"/>
    </row>
    <row r="24" spans="1:33" ht="15" thickBot="1" x14ac:dyDescent="0.35">
      <c r="A24" s="73"/>
      <c r="B24" s="63"/>
      <c r="C24" s="65"/>
      <c r="D24" s="134"/>
      <c r="E24" s="120"/>
      <c r="F24" s="124" t="str">
        <f t="shared" si="12"/>
        <v/>
      </c>
      <c r="G24" s="128" t="str">
        <f>IF(AND(C24="",D24=""),IF(AND(I24="",J24=""),"",IF(AND(C24="",D24=""),I24,"fout")),IF(AND(I24="",J24=""),C24,”fout”))</f>
        <v/>
      </c>
      <c r="H24" s="129" t="str">
        <f t="shared" si="18"/>
        <v/>
      </c>
      <c r="I24" s="66"/>
      <c r="J24" s="83"/>
      <c r="K24" s="157" t="str">
        <f t="shared" si="6"/>
        <v/>
      </c>
      <c r="L24" s="158" t="str">
        <f t="shared" si="1"/>
        <v/>
      </c>
      <c r="M24" s="158">
        <f t="shared" si="2"/>
        <v>0</v>
      </c>
      <c r="N24" s="159" t="str">
        <f t="shared" si="13"/>
        <v/>
      </c>
      <c r="O24" s="160" t="str">
        <f t="shared" si="14"/>
        <v/>
      </c>
      <c r="P24" s="161" t="str">
        <f t="shared" si="15"/>
        <v/>
      </c>
      <c r="Q24" s="160" t="str">
        <f t="shared" si="19"/>
        <v/>
      </c>
      <c r="R24" s="142" t="str">
        <f t="shared" si="7"/>
        <v/>
      </c>
      <c r="S24" s="143" t="str">
        <f t="shared" si="8"/>
        <v/>
      </c>
      <c r="T24" s="143" t="str">
        <f t="shared" si="9"/>
        <v/>
      </c>
      <c r="U24" s="162" t="str">
        <f t="shared" si="20"/>
        <v/>
      </c>
      <c r="V24" s="140" t="str">
        <f t="shared" si="10"/>
        <v/>
      </c>
      <c r="W24" s="160" t="str">
        <f t="shared" si="21"/>
        <v/>
      </c>
      <c r="X24" s="160" t="str">
        <f t="shared" si="22"/>
        <v/>
      </c>
      <c r="Y24" s="160" t="str">
        <f t="shared" si="16"/>
        <v/>
      </c>
      <c r="Z24" s="160" t="str">
        <f t="shared" si="23"/>
        <v/>
      </c>
      <c r="AA24" s="150" t="str">
        <f t="shared" si="24"/>
        <v/>
      </c>
      <c r="AB24" s="146">
        <f t="shared" si="4"/>
        <v>0</v>
      </c>
      <c r="AC24" s="151" t="str">
        <f t="shared" si="17"/>
        <v/>
      </c>
      <c r="AD24" s="148" t="str">
        <f t="shared" si="11"/>
        <v/>
      </c>
      <c r="AE24" s="59" t="str">
        <f t="shared" si="0"/>
        <v/>
      </c>
      <c r="AF24" s="59">
        <f t="shared" si="5"/>
        <v>0</v>
      </c>
      <c r="AG24" s="78"/>
    </row>
    <row r="25" spans="1:33" ht="15" thickBot="1" x14ac:dyDescent="0.35">
      <c r="A25" s="73"/>
      <c r="B25" s="63"/>
      <c r="C25" s="65"/>
      <c r="D25" s="134"/>
      <c r="E25" s="120"/>
      <c r="F25" s="124" t="str">
        <f t="shared" si="12"/>
        <v/>
      </c>
      <c r="G25" s="128" t="str">
        <f>IF(AND(C25="",D25=""),IF(AND(I25="",J25=""),"",IF(AND(C25="",D25=""),I25,"fout")),IF(AND(I25="",J25=""),C25,”fout”))</f>
        <v/>
      </c>
      <c r="H25" s="129" t="str">
        <f t="shared" si="18"/>
        <v/>
      </c>
      <c r="I25" s="66"/>
      <c r="J25" s="83"/>
      <c r="K25" s="137" t="str">
        <f t="shared" si="6"/>
        <v/>
      </c>
      <c r="L25" s="138" t="str">
        <f t="shared" si="1"/>
        <v/>
      </c>
      <c r="M25" s="138">
        <f t="shared" si="2"/>
        <v>0</v>
      </c>
      <c r="N25" s="139" t="str">
        <f t="shared" si="13"/>
        <v/>
      </c>
      <c r="O25" s="140" t="str">
        <f t="shared" si="14"/>
        <v/>
      </c>
      <c r="P25" s="141" t="str">
        <f t="shared" si="15"/>
        <v/>
      </c>
      <c r="Q25" s="140" t="str">
        <f t="shared" si="19"/>
        <v/>
      </c>
      <c r="R25" s="142" t="str">
        <f t="shared" si="7"/>
        <v/>
      </c>
      <c r="S25" s="143" t="str">
        <f t="shared" si="8"/>
        <v/>
      </c>
      <c r="T25" s="143" t="str">
        <f t="shared" si="9"/>
        <v/>
      </c>
      <c r="U25" s="144" t="str">
        <f t="shared" si="20"/>
        <v/>
      </c>
      <c r="V25" s="140" t="str">
        <f t="shared" si="10"/>
        <v/>
      </c>
      <c r="W25" s="140" t="str">
        <f t="shared" si="21"/>
        <v/>
      </c>
      <c r="X25" s="140" t="str">
        <f t="shared" si="22"/>
        <v/>
      </c>
      <c r="Y25" s="140" t="str">
        <f t="shared" si="16"/>
        <v/>
      </c>
      <c r="Z25" s="140" t="str">
        <f t="shared" si="23"/>
        <v/>
      </c>
      <c r="AA25" s="150" t="str">
        <f t="shared" si="24"/>
        <v/>
      </c>
      <c r="AB25" s="146">
        <f t="shared" si="4"/>
        <v>0</v>
      </c>
      <c r="AC25" s="151" t="str">
        <f t="shared" si="17"/>
        <v/>
      </c>
      <c r="AD25" s="148" t="str">
        <f t="shared" si="11"/>
        <v/>
      </c>
      <c r="AE25" s="59" t="str">
        <f t="shared" si="0"/>
        <v/>
      </c>
      <c r="AF25" s="59">
        <f t="shared" si="5"/>
        <v>0</v>
      </c>
      <c r="AG25" s="78"/>
    </row>
    <row r="26" spans="1:33" ht="15" thickBot="1" x14ac:dyDescent="0.35">
      <c r="A26" s="73"/>
      <c r="B26" s="63"/>
      <c r="C26" s="65"/>
      <c r="D26" s="134"/>
      <c r="E26" s="120"/>
      <c r="F26" s="124" t="str">
        <f t="shared" si="12"/>
        <v/>
      </c>
      <c r="G26" s="128" t="str">
        <f>IF(AND(C26="",D26=""),IF(AND(I26="",J26=""),"",IF(AND(C26="",D26=""),I26,"fout")),IF(AND(I26="",J26=""),C26,”fout”))</f>
        <v/>
      </c>
      <c r="H26" s="129" t="str">
        <f t="shared" si="18"/>
        <v/>
      </c>
      <c r="I26" s="66"/>
      <c r="J26" s="83"/>
      <c r="K26" s="157" t="str">
        <f t="shared" si="6"/>
        <v/>
      </c>
      <c r="L26" s="158" t="str">
        <f t="shared" si="1"/>
        <v/>
      </c>
      <c r="M26" s="158">
        <f t="shared" si="2"/>
        <v>0</v>
      </c>
      <c r="N26" s="159" t="str">
        <f t="shared" si="13"/>
        <v/>
      </c>
      <c r="O26" s="160" t="str">
        <f t="shared" si="14"/>
        <v/>
      </c>
      <c r="P26" s="161" t="str">
        <f t="shared" si="15"/>
        <v/>
      </c>
      <c r="Q26" s="160" t="str">
        <f t="shared" si="19"/>
        <v/>
      </c>
      <c r="R26" s="142" t="str">
        <f t="shared" si="7"/>
        <v/>
      </c>
      <c r="S26" s="143" t="str">
        <f t="shared" si="8"/>
        <v/>
      </c>
      <c r="T26" s="143" t="str">
        <f t="shared" si="9"/>
        <v/>
      </c>
      <c r="U26" s="162" t="str">
        <f t="shared" si="20"/>
        <v/>
      </c>
      <c r="V26" s="140" t="str">
        <f t="shared" si="10"/>
        <v/>
      </c>
      <c r="W26" s="160" t="str">
        <f t="shared" si="21"/>
        <v/>
      </c>
      <c r="X26" s="160" t="str">
        <f t="shared" si="22"/>
        <v/>
      </c>
      <c r="Y26" s="160" t="str">
        <f t="shared" si="16"/>
        <v/>
      </c>
      <c r="Z26" s="160" t="str">
        <f t="shared" si="23"/>
        <v/>
      </c>
      <c r="AA26" s="150" t="str">
        <f t="shared" si="24"/>
        <v/>
      </c>
      <c r="AB26" s="146">
        <f t="shared" si="4"/>
        <v>0</v>
      </c>
      <c r="AC26" s="151" t="str">
        <f t="shared" si="17"/>
        <v/>
      </c>
      <c r="AD26" s="148" t="str">
        <f t="shared" si="11"/>
        <v/>
      </c>
      <c r="AE26" s="59" t="str">
        <f t="shared" si="0"/>
        <v/>
      </c>
      <c r="AF26" s="59">
        <f t="shared" si="5"/>
        <v>0</v>
      </c>
      <c r="AG26" s="78"/>
    </row>
    <row r="27" spans="1:33" ht="15" thickBot="1" x14ac:dyDescent="0.35">
      <c r="A27" s="73"/>
      <c r="B27" s="63"/>
      <c r="C27" s="65"/>
      <c r="D27" s="134"/>
      <c r="E27" s="120"/>
      <c r="F27" s="124" t="str">
        <f t="shared" si="12"/>
        <v/>
      </c>
      <c r="G27" s="128" t="str">
        <f>IF(AND(C27="",D27=""),IF(AND(I27="",J27=""),"",IF(AND(C27="",D27=""),I27,"fout")),IF(AND(I27="",J27=""),C27,”fout”))</f>
        <v/>
      </c>
      <c r="H27" s="129" t="str">
        <f t="shared" si="18"/>
        <v/>
      </c>
      <c r="I27" s="66"/>
      <c r="J27" s="83"/>
      <c r="K27" s="137" t="str">
        <f t="shared" si="6"/>
        <v/>
      </c>
      <c r="L27" s="138" t="str">
        <f t="shared" si="1"/>
        <v/>
      </c>
      <c r="M27" s="138">
        <f t="shared" si="2"/>
        <v>0</v>
      </c>
      <c r="N27" s="139" t="str">
        <f t="shared" si="13"/>
        <v/>
      </c>
      <c r="O27" s="140" t="str">
        <f t="shared" si="14"/>
        <v/>
      </c>
      <c r="P27" s="141" t="str">
        <f t="shared" si="15"/>
        <v/>
      </c>
      <c r="Q27" s="140" t="str">
        <f t="shared" si="19"/>
        <v/>
      </c>
      <c r="R27" s="142" t="str">
        <f t="shared" si="7"/>
        <v/>
      </c>
      <c r="S27" s="143" t="str">
        <f t="shared" si="8"/>
        <v/>
      </c>
      <c r="T27" s="143" t="str">
        <f t="shared" si="9"/>
        <v/>
      </c>
      <c r="U27" s="144" t="str">
        <f t="shared" si="20"/>
        <v/>
      </c>
      <c r="V27" s="140" t="str">
        <f t="shared" si="10"/>
        <v/>
      </c>
      <c r="W27" s="140" t="str">
        <f t="shared" si="21"/>
        <v/>
      </c>
      <c r="X27" s="140" t="str">
        <f t="shared" si="22"/>
        <v/>
      </c>
      <c r="Y27" s="140" t="str">
        <f t="shared" si="16"/>
        <v/>
      </c>
      <c r="Z27" s="140" t="str">
        <f t="shared" si="23"/>
        <v/>
      </c>
      <c r="AA27" s="150" t="str">
        <f t="shared" si="24"/>
        <v/>
      </c>
      <c r="AB27" s="146">
        <f t="shared" si="4"/>
        <v>0</v>
      </c>
      <c r="AC27" s="151" t="str">
        <f t="shared" si="17"/>
        <v/>
      </c>
      <c r="AD27" s="148" t="str">
        <f t="shared" si="11"/>
        <v/>
      </c>
      <c r="AE27" s="59" t="str">
        <f t="shared" si="0"/>
        <v/>
      </c>
      <c r="AF27" s="59">
        <f t="shared" si="5"/>
        <v>0</v>
      </c>
      <c r="AG27" s="78"/>
    </row>
    <row r="28" spans="1:33" ht="15" thickBot="1" x14ac:dyDescent="0.35">
      <c r="A28" s="73"/>
      <c r="B28" s="63"/>
      <c r="C28" s="65"/>
      <c r="D28" s="134"/>
      <c r="E28" s="120"/>
      <c r="F28" s="124" t="str">
        <f t="shared" si="12"/>
        <v/>
      </c>
      <c r="G28" s="128" t="str">
        <f>IF(AND(C28="",D28=""),IF(AND(I28="",J28=""),"",IF(AND(C28="",D28=""),I28,"fout")),IF(AND(I28="",J28=""),C28,”fout”))</f>
        <v/>
      </c>
      <c r="H28" s="129" t="str">
        <f t="shared" si="18"/>
        <v/>
      </c>
      <c r="I28" s="66"/>
      <c r="J28" s="83"/>
      <c r="K28" s="157" t="str">
        <f t="shared" si="6"/>
        <v/>
      </c>
      <c r="L28" s="158" t="str">
        <f t="shared" si="1"/>
        <v/>
      </c>
      <c r="M28" s="158">
        <f t="shared" si="2"/>
        <v>0</v>
      </c>
      <c r="N28" s="159" t="str">
        <f t="shared" si="13"/>
        <v/>
      </c>
      <c r="O28" s="160" t="str">
        <f t="shared" si="14"/>
        <v/>
      </c>
      <c r="P28" s="161" t="str">
        <f t="shared" si="15"/>
        <v/>
      </c>
      <c r="Q28" s="160" t="str">
        <f t="shared" si="19"/>
        <v/>
      </c>
      <c r="R28" s="142" t="str">
        <f t="shared" si="7"/>
        <v/>
      </c>
      <c r="S28" s="143" t="str">
        <f t="shared" si="8"/>
        <v/>
      </c>
      <c r="T28" s="143" t="str">
        <f t="shared" si="9"/>
        <v/>
      </c>
      <c r="U28" s="162" t="str">
        <f t="shared" si="20"/>
        <v/>
      </c>
      <c r="V28" s="140" t="str">
        <f t="shared" si="10"/>
        <v/>
      </c>
      <c r="W28" s="160" t="str">
        <f t="shared" si="21"/>
        <v/>
      </c>
      <c r="X28" s="160" t="str">
        <f t="shared" si="22"/>
        <v/>
      </c>
      <c r="Y28" s="160" t="str">
        <f t="shared" si="16"/>
        <v/>
      </c>
      <c r="Z28" s="160" t="str">
        <f t="shared" si="23"/>
        <v/>
      </c>
      <c r="AA28" s="150" t="str">
        <f t="shared" si="24"/>
        <v/>
      </c>
      <c r="AB28" s="146">
        <f t="shared" si="4"/>
        <v>0</v>
      </c>
      <c r="AC28" s="151" t="str">
        <f t="shared" si="17"/>
        <v/>
      </c>
      <c r="AD28" s="148" t="str">
        <f t="shared" si="11"/>
        <v/>
      </c>
      <c r="AE28" s="59" t="str">
        <f t="shared" si="0"/>
        <v/>
      </c>
      <c r="AF28" s="59">
        <f t="shared" si="5"/>
        <v>0</v>
      </c>
      <c r="AG28" s="78"/>
    </row>
    <row r="29" spans="1:33" ht="15" thickBot="1" x14ac:dyDescent="0.35">
      <c r="A29" s="73"/>
      <c r="B29" s="63"/>
      <c r="C29" s="65"/>
      <c r="D29" s="134"/>
      <c r="E29" s="120"/>
      <c r="F29" s="124" t="str">
        <f t="shared" si="12"/>
        <v/>
      </c>
      <c r="G29" s="128" t="str">
        <f>IF(AND(C29="",D29=""),IF(AND(I29="",J29=""),"",IF(AND(C29="",D29=""),I29,"fout")),IF(AND(I29="",J29=""),C29,”fout”))</f>
        <v/>
      </c>
      <c r="H29" s="129" t="str">
        <f t="shared" si="18"/>
        <v/>
      </c>
      <c r="I29" s="66"/>
      <c r="J29" s="83"/>
      <c r="K29" s="137" t="str">
        <f t="shared" si="6"/>
        <v/>
      </c>
      <c r="L29" s="138" t="str">
        <f t="shared" si="1"/>
        <v/>
      </c>
      <c r="M29" s="138">
        <f t="shared" si="2"/>
        <v>0</v>
      </c>
      <c r="N29" s="139" t="str">
        <f t="shared" si="13"/>
        <v/>
      </c>
      <c r="O29" s="140" t="str">
        <f t="shared" si="14"/>
        <v/>
      </c>
      <c r="P29" s="141" t="str">
        <f t="shared" si="15"/>
        <v/>
      </c>
      <c r="Q29" s="140" t="str">
        <f t="shared" si="19"/>
        <v/>
      </c>
      <c r="R29" s="142" t="str">
        <f t="shared" si="7"/>
        <v/>
      </c>
      <c r="S29" s="143" t="str">
        <f t="shared" si="8"/>
        <v/>
      </c>
      <c r="T29" s="143" t="str">
        <f t="shared" si="9"/>
        <v/>
      </c>
      <c r="U29" s="144" t="str">
        <f t="shared" si="20"/>
        <v/>
      </c>
      <c r="V29" s="140" t="str">
        <f t="shared" si="10"/>
        <v/>
      </c>
      <c r="W29" s="140" t="str">
        <f t="shared" si="21"/>
        <v/>
      </c>
      <c r="X29" s="140" t="str">
        <f t="shared" si="22"/>
        <v/>
      </c>
      <c r="Y29" s="140" t="str">
        <f t="shared" si="16"/>
        <v/>
      </c>
      <c r="Z29" s="140" t="str">
        <f t="shared" si="23"/>
        <v/>
      </c>
      <c r="AA29" s="150" t="str">
        <f t="shared" si="24"/>
        <v/>
      </c>
      <c r="AB29" s="146">
        <f t="shared" si="4"/>
        <v>0</v>
      </c>
      <c r="AC29" s="151" t="str">
        <f t="shared" si="17"/>
        <v/>
      </c>
      <c r="AD29" s="148" t="str">
        <f t="shared" si="11"/>
        <v/>
      </c>
      <c r="AE29" s="59" t="str">
        <f t="shared" si="0"/>
        <v/>
      </c>
      <c r="AF29" s="59">
        <f t="shared" si="5"/>
        <v>0</v>
      </c>
      <c r="AG29" s="78"/>
    </row>
    <row r="30" spans="1:33" ht="15" thickBot="1" x14ac:dyDescent="0.35">
      <c r="A30" s="74"/>
      <c r="B30" s="63"/>
      <c r="C30" s="65"/>
      <c r="D30" s="134"/>
      <c r="E30" s="120"/>
      <c r="F30" s="124" t="str">
        <f t="shared" si="12"/>
        <v/>
      </c>
      <c r="G30" s="128" t="str">
        <f>IF(AND(C30="",D30=""),IF(AND(I30="",J30=""),"",IF(AND(C30="",D30=""),I30,"fout")),IF(AND(I30="",J30=""),C30,”fout”))</f>
        <v/>
      </c>
      <c r="H30" s="129" t="str">
        <f t="shared" si="18"/>
        <v/>
      </c>
      <c r="I30" s="66"/>
      <c r="J30" s="83"/>
      <c r="K30" s="157" t="str">
        <f t="shared" si="6"/>
        <v/>
      </c>
      <c r="L30" s="158" t="str">
        <f t="shared" si="1"/>
        <v/>
      </c>
      <c r="M30" s="158">
        <f t="shared" si="2"/>
        <v>0</v>
      </c>
      <c r="N30" s="159" t="str">
        <f t="shared" si="13"/>
        <v/>
      </c>
      <c r="O30" s="160" t="str">
        <f t="shared" si="14"/>
        <v/>
      </c>
      <c r="P30" s="161" t="str">
        <f t="shared" si="15"/>
        <v/>
      </c>
      <c r="Q30" s="160" t="str">
        <f t="shared" si="19"/>
        <v/>
      </c>
      <c r="R30" s="142" t="str">
        <f t="shared" si="7"/>
        <v/>
      </c>
      <c r="S30" s="143" t="str">
        <f t="shared" si="8"/>
        <v/>
      </c>
      <c r="T30" s="143" t="str">
        <f t="shared" si="9"/>
        <v/>
      </c>
      <c r="U30" s="162" t="str">
        <f t="shared" si="20"/>
        <v/>
      </c>
      <c r="V30" s="140" t="str">
        <f t="shared" si="10"/>
        <v/>
      </c>
      <c r="W30" s="160" t="str">
        <f t="shared" si="21"/>
        <v/>
      </c>
      <c r="X30" s="160" t="str">
        <f t="shared" si="22"/>
        <v/>
      </c>
      <c r="Y30" s="160" t="str">
        <f t="shared" si="16"/>
        <v/>
      </c>
      <c r="Z30" s="160" t="str">
        <f t="shared" si="23"/>
        <v/>
      </c>
      <c r="AA30" s="150" t="str">
        <f t="shared" si="24"/>
        <v/>
      </c>
      <c r="AB30" s="146">
        <f t="shared" si="4"/>
        <v>0</v>
      </c>
      <c r="AC30" s="151" t="str">
        <f t="shared" si="17"/>
        <v/>
      </c>
      <c r="AD30" s="148" t="str">
        <f t="shared" si="11"/>
        <v/>
      </c>
      <c r="AE30" s="59" t="str">
        <f t="shared" si="0"/>
        <v/>
      </c>
      <c r="AF30" s="59">
        <f t="shared" si="5"/>
        <v>0</v>
      </c>
      <c r="AG30" s="78"/>
    </row>
    <row r="31" spans="1:33" ht="15" thickBot="1" x14ac:dyDescent="0.35">
      <c r="A31" s="74"/>
      <c r="B31" s="63"/>
      <c r="C31" s="65"/>
      <c r="D31" s="134"/>
      <c r="E31" s="120"/>
      <c r="F31" s="124" t="str">
        <f t="shared" si="12"/>
        <v/>
      </c>
      <c r="G31" s="128" t="str">
        <f>IF(AND(C31="",D31=""),IF(AND(I31="",J31=""),"",IF(AND(C31="",D31=""),I31,"fout")),IF(AND(I31="",J31=""),C31,”fout”))</f>
        <v/>
      </c>
      <c r="H31" s="129" t="str">
        <f t="shared" si="18"/>
        <v/>
      </c>
      <c r="I31" s="66"/>
      <c r="J31" s="83"/>
      <c r="K31" s="137" t="str">
        <f t="shared" si="6"/>
        <v/>
      </c>
      <c r="L31" s="138" t="str">
        <f t="shared" si="1"/>
        <v/>
      </c>
      <c r="M31" s="138">
        <f t="shared" si="2"/>
        <v>0</v>
      </c>
      <c r="N31" s="139" t="str">
        <f t="shared" si="13"/>
        <v/>
      </c>
      <c r="O31" s="140" t="str">
        <f t="shared" si="14"/>
        <v/>
      </c>
      <c r="P31" s="141" t="str">
        <f t="shared" si="15"/>
        <v/>
      </c>
      <c r="Q31" s="140" t="str">
        <f t="shared" si="19"/>
        <v/>
      </c>
      <c r="R31" s="142" t="str">
        <f t="shared" si="7"/>
        <v/>
      </c>
      <c r="S31" s="143" t="str">
        <f t="shared" si="8"/>
        <v/>
      </c>
      <c r="T31" s="143" t="str">
        <f t="shared" si="9"/>
        <v/>
      </c>
      <c r="U31" s="144" t="str">
        <f t="shared" si="20"/>
        <v/>
      </c>
      <c r="V31" s="140" t="str">
        <f t="shared" si="10"/>
        <v/>
      </c>
      <c r="W31" s="140" t="str">
        <f t="shared" si="21"/>
        <v/>
      </c>
      <c r="X31" s="140" t="str">
        <f t="shared" si="22"/>
        <v/>
      </c>
      <c r="Y31" s="140" t="str">
        <f t="shared" si="16"/>
        <v/>
      </c>
      <c r="Z31" s="140" t="str">
        <f t="shared" si="23"/>
        <v/>
      </c>
      <c r="AA31" s="150" t="str">
        <f t="shared" si="24"/>
        <v/>
      </c>
      <c r="AB31" s="146">
        <f t="shared" si="4"/>
        <v>0</v>
      </c>
      <c r="AC31" s="151" t="str">
        <f t="shared" si="17"/>
        <v/>
      </c>
      <c r="AD31" s="148" t="str">
        <f t="shared" si="11"/>
        <v/>
      </c>
      <c r="AE31" s="59" t="str">
        <f t="shared" si="0"/>
        <v/>
      </c>
      <c r="AF31" s="59">
        <f t="shared" si="5"/>
        <v>0</v>
      </c>
      <c r="AG31" s="78"/>
    </row>
    <row r="32" spans="1:33" ht="15" thickBot="1" x14ac:dyDescent="0.35">
      <c r="A32" s="74"/>
      <c r="B32" s="63"/>
      <c r="C32" s="65"/>
      <c r="D32" s="134"/>
      <c r="E32" s="120"/>
      <c r="F32" s="124" t="str">
        <f t="shared" si="12"/>
        <v/>
      </c>
      <c r="G32" s="128" t="str">
        <f>IF(AND(C32="",D32=""),IF(AND(I32="",J32=""),"",IF(AND(C32="",D32=""),I32,"fout")),IF(AND(I32="",J32=""),C32,”fout”))</f>
        <v/>
      </c>
      <c r="H32" s="129" t="str">
        <f t="shared" si="18"/>
        <v/>
      </c>
      <c r="I32" s="66"/>
      <c r="J32" s="83"/>
      <c r="K32" s="157" t="str">
        <f t="shared" si="6"/>
        <v/>
      </c>
      <c r="L32" s="158" t="str">
        <f t="shared" si="1"/>
        <v/>
      </c>
      <c r="M32" s="158">
        <f t="shared" si="2"/>
        <v>0</v>
      </c>
      <c r="N32" s="159" t="str">
        <f t="shared" si="13"/>
        <v/>
      </c>
      <c r="O32" s="160" t="str">
        <f t="shared" si="14"/>
        <v/>
      </c>
      <c r="P32" s="161" t="str">
        <f t="shared" si="15"/>
        <v/>
      </c>
      <c r="Q32" s="160" t="str">
        <f t="shared" si="19"/>
        <v/>
      </c>
      <c r="R32" s="142" t="str">
        <f t="shared" si="7"/>
        <v/>
      </c>
      <c r="S32" s="143" t="str">
        <f t="shared" si="8"/>
        <v/>
      </c>
      <c r="T32" s="143" t="str">
        <f t="shared" si="9"/>
        <v/>
      </c>
      <c r="U32" s="162" t="str">
        <f t="shared" si="20"/>
        <v/>
      </c>
      <c r="V32" s="140" t="str">
        <f t="shared" si="10"/>
        <v/>
      </c>
      <c r="W32" s="160" t="str">
        <f t="shared" si="21"/>
        <v/>
      </c>
      <c r="X32" s="160" t="str">
        <f t="shared" si="22"/>
        <v/>
      </c>
      <c r="Y32" s="160" t="str">
        <f t="shared" si="16"/>
        <v/>
      </c>
      <c r="Z32" s="160" t="str">
        <f t="shared" si="23"/>
        <v/>
      </c>
      <c r="AA32" s="150" t="str">
        <f t="shared" si="24"/>
        <v/>
      </c>
      <c r="AB32" s="146">
        <f t="shared" si="4"/>
        <v>0</v>
      </c>
      <c r="AC32" s="151" t="str">
        <f t="shared" si="17"/>
        <v/>
      </c>
      <c r="AD32" s="148" t="str">
        <f t="shared" si="11"/>
        <v/>
      </c>
      <c r="AE32" s="59" t="str">
        <f t="shared" si="0"/>
        <v/>
      </c>
      <c r="AF32" s="59">
        <f t="shared" si="5"/>
        <v>0</v>
      </c>
      <c r="AG32" s="78"/>
    </row>
    <row r="33" spans="1:33" ht="15" thickBot="1" x14ac:dyDescent="0.35">
      <c r="A33" s="74"/>
      <c r="B33" s="63"/>
      <c r="C33" s="65"/>
      <c r="D33" s="134"/>
      <c r="E33" s="120"/>
      <c r="F33" s="124" t="str">
        <f t="shared" si="12"/>
        <v/>
      </c>
      <c r="G33" s="128" t="str">
        <f>IF(AND(C33="",D33=""),IF(AND(I33="",J33=""),"",IF(AND(C33="",D33=""),I33,"fout")),IF(AND(I33="",J33=""),C33,”fout”))</f>
        <v/>
      </c>
      <c r="H33" s="129" t="str">
        <f t="shared" si="18"/>
        <v/>
      </c>
      <c r="I33" s="66"/>
      <c r="J33" s="83"/>
      <c r="K33" s="137" t="str">
        <f t="shared" si="6"/>
        <v/>
      </c>
      <c r="L33" s="138" t="str">
        <f t="shared" si="1"/>
        <v/>
      </c>
      <c r="M33" s="138">
        <f t="shared" si="2"/>
        <v>0</v>
      </c>
      <c r="N33" s="139" t="str">
        <f t="shared" si="13"/>
        <v/>
      </c>
      <c r="O33" s="140" t="str">
        <f t="shared" si="14"/>
        <v/>
      </c>
      <c r="P33" s="141" t="str">
        <f t="shared" si="15"/>
        <v/>
      </c>
      <c r="Q33" s="140" t="str">
        <f t="shared" si="19"/>
        <v/>
      </c>
      <c r="R33" s="142" t="str">
        <f t="shared" si="7"/>
        <v/>
      </c>
      <c r="S33" s="143" t="str">
        <f t="shared" si="8"/>
        <v/>
      </c>
      <c r="T33" s="143" t="str">
        <f t="shared" si="9"/>
        <v/>
      </c>
      <c r="U33" s="144" t="str">
        <f t="shared" si="20"/>
        <v/>
      </c>
      <c r="V33" s="140" t="str">
        <f t="shared" si="10"/>
        <v/>
      </c>
      <c r="W33" s="140" t="str">
        <f t="shared" si="21"/>
        <v/>
      </c>
      <c r="X33" s="140" t="str">
        <f t="shared" si="22"/>
        <v/>
      </c>
      <c r="Y33" s="140" t="str">
        <f t="shared" si="16"/>
        <v/>
      </c>
      <c r="Z33" s="140" t="str">
        <f t="shared" si="23"/>
        <v/>
      </c>
      <c r="AA33" s="150" t="str">
        <f t="shared" si="24"/>
        <v/>
      </c>
      <c r="AB33" s="146">
        <f t="shared" si="4"/>
        <v>0</v>
      </c>
      <c r="AC33" s="151" t="str">
        <f t="shared" si="17"/>
        <v/>
      </c>
      <c r="AD33" s="148" t="str">
        <f t="shared" si="11"/>
        <v/>
      </c>
      <c r="AE33" s="59" t="str">
        <f t="shared" si="0"/>
        <v/>
      </c>
      <c r="AF33" s="59">
        <f t="shared" si="5"/>
        <v>0</v>
      </c>
      <c r="AG33" s="78"/>
    </row>
    <row r="34" spans="1:33" ht="15" thickBot="1" x14ac:dyDescent="0.35">
      <c r="A34" s="75"/>
      <c r="B34" s="64"/>
      <c r="C34" s="67"/>
      <c r="D34" s="135"/>
      <c r="E34" s="121"/>
      <c r="F34" s="125" t="str">
        <f t="shared" si="12"/>
        <v/>
      </c>
      <c r="G34" s="130" t="str">
        <f>IF(AND(C34="",D34=""),IF(AND(I34="",J34=""),"",IF(AND(C34="",D34=""),I34,"fout")),IF(AND(I34="",J34=""),C34,”fout”))</f>
        <v/>
      </c>
      <c r="H34" s="131" t="str">
        <f t="shared" si="18"/>
        <v/>
      </c>
      <c r="I34" s="68"/>
      <c r="J34" s="84"/>
      <c r="K34" s="137" t="str">
        <f t="shared" si="6"/>
        <v/>
      </c>
      <c r="L34" s="138" t="str">
        <f t="shared" si="1"/>
        <v/>
      </c>
      <c r="M34" s="138">
        <f t="shared" si="2"/>
        <v>0</v>
      </c>
      <c r="N34" s="139" t="str">
        <f t="shared" si="13"/>
        <v/>
      </c>
      <c r="O34" s="140" t="str">
        <f t="shared" si="14"/>
        <v/>
      </c>
      <c r="P34" s="141" t="str">
        <f t="shared" si="15"/>
        <v/>
      </c>
      <c r="Q34" s="140" t="str">
        <f t="shared" si="19"/>
        <v/>
      </c>
      <c r="R34" s="142" t="str">
        <f t="shared" si="7"/>
        <v/>
      </c>
      <c r="S34" s="143" t="str">
        <f t="shared" si="8"/>
        <v/>
      </c>
      <c r="T34" s="143" t="str">
        <f t="shared" si="9"/>
        <v/>
      </c>
      <c r="U34" s="144" t="str">
        <f t="shared" si="20"/>
        <v/>
      </c>
      <c r="V34" s="140" t="str">
        <f t="shared" si="10"/>
        <v/>
      </c>
      <c r="W34" s="140" t="str">
        <f t="shared" si="21"/>
        <v/>
      </c>
      <c r="X34" s="140" t="str">
        <f t="shared" si="22"/>
        <v/>
      </c>
      <c r="Y34" s="140" t="str">
        <f t="shared" si="16"/>
        <v/>
      </c>
      <c r="Z34" s="140" t="str">
        <f t="shared" si="23"/>
        <v/>
      </c>
      <c r="AA34" s="150" t="str">
        <f t="shared" si="24"/>
        <v/>
      </c>
      <c r="AB34" s="146">
        <f t="shared" si="4"/>
        <v>0</v>
      </c>
      <c r="AC34" s="163" t="str">
        <f t="shared" si="17"/>
        <v/>
      </c>
      <c r="AD34" s="164" t="str">
        <f t="shared" si="11"/>
        <v/>
      </c>
      <c r="AE34" s="60" t="str">
        <f t="shared" si="0"/>
        <v/>
      </c>
      <c r="AF34" s="60">
        <f t="shared" si="5"/>
        <v>0</v>
      </c>
      <c r="AG34" s="79"/>
    </row>
  </sheetData>
  <mergeCells count="8">
    <mergeCell ref="C7:D7"/>
    <mergeCell ref="I7:J7"/>
    <mergeCell ref="B1:AD1"/>
    <mergeCell ref="B2:C2"/>
    <mergeCell ref="D2:J2"/>
    <mergeCell ref="B3:C3"/>
    <mergeCell ref="D3:I3"/>
    <mergeCell ref="B4:C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7AB8-15A9-4556-B1C7-4251203EA31D}">
  <dimension ref="A1:AN34"/>
  <sheetViews>
    <sheetView workbookViewId="0">
      <selection activeCell="C9" sqref="C9"/>
    </sheetView>
  </sheetViews>
  <sheetFormatPr defaultRowHeight="13.2" x14ac:dyDescent="0.25"/>
  <cols>
    <col min="1" max="1" width="2.6640625" style="61" customWidth="1"/>
    <col min="2" max="2" width="2.88671875" customWidth="1"/>
    <col min="3" max="3" width="11" style="103" customWidth="1"/>
    <col min="4" max="4" width="12" style="103" customWidth="1"/>
    <col min="5" max="5" width="13.109375" style="103" customWidth="1"/>
    <col min="6" max="6" width="12" style="103" hidden="1" customWidth="1"/>
    <col min="7" max="7" width="11.88671875" hidden="1" customWidth="1"/>
    <col min="8" max="8" width="11.109375" hidden="1" customWidth="1"/>
    <col min="9" max="9" width="12.109375" customWidth="1"/>
    <col min="10" max="10" width="12.33203125" customWidth="1"/>
    <col min="11" max="11" width="5.5546875" customWidth="1"/>
    <col min="12" max="13" width="8.88671875" hidden="1" customWidth="1"/>
    <col min="14" max="14" width="9" customWidth="1"/>
    <col min="15" max="15" width="6.33203125" customWidth="1"/>
    <col min="16" max="16" width="6.6640625" customWidth="1"/>
    <col min="17" max="18" width="8.88671875" hidden="1" customWidth="1"/>
    <col min="19" max="19" width="7.44140625" customWidth="1"/>
    <col min="20" max="20" width="8.88671875" hidden="1" customWidth="1"/>
    <col min="21" max="21" width="8.33203125" customWidth="1"/>
    <col min="22" max="23" width="8.88671875" hidden="1" customWidth="1"/>
    <col min="24" max="24" width="7.5546875" hidden="1" customWidth="1"/>
    <col min="25" max="25" width="5.88671875" hidden="1" customWidth="1"/>
    <col min="26" max="26" width="5.44140625" hidden="1" customWidth="1"/>
    <col min="27" max="27" width="10.33203125" customWidth="1"/>
    <col min="28" max="28" width="8.88671875" hidden="1" customWidth="1"/>
    <col min="29" max="29" width="0.109375" customWidth="1"/>
    <col min="30" max="30" width="19.5546875" customWidth="1"/>
    <col min="31" max="32" width="8.88671875" hidden="1" customWidth="1"/>
    <col min="33" max="33" width="3.88671875" customWidth="1"/>
  </cols>
  <sheetData>
    <row r="1" spans="1:40" ht="13.5" customHeight="1" thickBot="1" x14ac:dyDescent="0.35">
      <c r="A1" s="7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58"/>
      <c r="AF1" s="58"/>
      <c r="AG1" s="76"/>
    </row>
    <row r="2" spans="1:40" ht="13.8" thickBot="1" x14ac:dyDescent="0.3">
      <c r="A2" s="72"/>
      <c r="B2" s="179" t="s">
        <v>1</v>
      </c>
      <c r="C2" s="180"/>
      <c r="D2" s="181"/>
      <c r="E2" s="182"/>
      <c r="F2" s="182"/>
      <c r="G2" s="182"/>
      <c r="H2" s="182"/>
      <c r="I2" s="182"/>
      <c r="J2" s="183"/>
      <c r="K2" s="87"/>
      <c r="L2" s="87"/>
      <c r="M2" s="87"/>
      <c r="N2" s="87"/>
      <c r="O2" s="88"/>
      <c r="P2" s="88"/>
      <c r="Q2" s="89"/>
      <c r="R2" s="89"/>
      <c r="S2" s="90"/>
      <c r="T2" s="91"/>
      <c r="U2" s="91"/>
      <c r="V2" s="92"/>
      <c r="W2" s="93"/>
      <c r="X2" s="93"/>
      <c r="Y2" s="93"/>
      <c r="Z2" s="93"/>
      <c r="AA2" s="94"/>
      <c r="AB2" s="93"/>
      <c r="AC2" s="93"/>
      <c r="AD2" s="95"/>
      <c r="AE2" s="1"/>
      <c r="AF2" s="1"/>
      <c r="AG2" s="77"/>
    </row>
    <row r="3" spans="1:40" ht="13.8" thickBot="1" x14ac:dyDescent="0.3">
      <c r="A3" s="72"/>
      <c r="B3" s="174" t="s">
        <v>2</v>
      </c>
      <c r="C3" s="175"/>
      <c r="D3" s="181"/>
      <c r="E3" s="182"/>
      <c r="F3" s="182"/>
      <c r="G3" s="182"/>
      <c r="H3" s="182"/>
      <c r="I3" s="183"/>
      <c r="J3" s="69"/>
      <c r="K3" s="41"/>
      <c r="L3" s="41"/>
      <c r="M3" s="41"/>
      <c r="N3" s="41"/>
      <c r="O3" s="42"/>
      <c r="P3" s="42"/>
      <c r="Q3" s="35"/>
      <c r="R3" s="35"/>
      <c r="S3" s="34"/>
      <c r="T3" s="43"/>
      <c r="U3" s="43"/>
      <c r="V3" s="44"/>
      <c r="W3" s="45"/>
      <c r="X3" s="45"/>
      <c r="Y3" s="45"/>
      <c r="Z3" s="45"/>
      <c r="AA3" s="46"/>
      <c r="AB3" s="45"/>
      <c r="AC3" s="45"/>
      <c r="AD3" s="47"/>
      <c r="AE3" s="1"/>
      <c r="AF3" s="1"/>
      <c r="AG3" s="77"/>
    </row>
    <row r="4" spans="1:40" ht="13.8" thickBot="1" x14ac:dyDescent="0.3">
      <c r="A4" s="72"/>
      <c r="B4" s="170" t="s">
        <v>3</v>
      </c>
      <c r="C4" s="171"/>
      <c r="D4" s="86"/>
      <c r="E4" s="106"/>
      <c r="F4" s="106"/>
      <c r="G4" s="36"/>
      <c r="H4" s="36"/>
      <c r="I4" s="37"/>
      <c r="J4" s="70" t="str">
        <f>"/ "&amp;D4+1</f>
        <v>/ 1</v>
      </c>
      <c r="K4" s="15"/>
      <c r="L4" s="40"/>
      <c r="M4" s="36"/>
      <c r="N4" s="36"/>
      <c r="O4" s="36"/>
      <c r="P4" s="38"/>
      <c r="Q4" s="36"/>
      <c r="R4" s="39"/>
      <c r="S4" s="40"/>
      <c r="T4" s="40"/>
      <c r="U4" s="40"/>
      <c r="V4" s="40"/>
      <c r="W4" s="40"/>
      <c r="X4" s="40"/>
      <c r="Y4" s="40"/>
      <c r="Z4" s="40"/>
      <c r="AA4" s="48"/>
      <c r="AB4" s="40"/>
      <c r="AC4" s="40"/>
      <c r="AD4" s="49"/>
      <c r="AE4" s="2"/>
      <c r="AF4" s="3"/>
      <c r="AG4" s="78"/>
    </row>
    <row r="5" spans="1:40" ht="13.8" thickBot="1" x14ac:dyDescent="0.3">
      <c r="A5" s="72"/>
      <c r="B5" s="50"/>
      <c r="C5" s="51"/>
      <c r="D5" s="104"/>
      <c r="E5" s="104"/>
      <c r="F5" s="104"/>
      <c r="G5" s="52"/>
      <c r="H5" s="52"/>
      <c r="I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5"/>
      <c r="Z5" s="55"/>
      <c r="AA5" s="56"/>
      <c r="AB5" s="55"/>
      <c r="AC5" s="55"/>
      <c r="AD5" s="57"/>
      <c r="AE5" s="2"/>
      <c r="AF5" s="2"/>
      <c r="AG5" s="78"/>
    </row>
    <row r="6" spans="1:40" ht="13.8" thickBot="1" x14ac:dyDescent="0.3">
      <c r="A6" s="72"/>
      <c r="B6" s="21" t="s">
        <v>4</v>
      </c>
      <c r="C6" s="22"/>
      <c r="D6" s="22"/>
      <c r="E6" s="22"/>
      <c r="F6" s="22"/>
      <c r="G6" s="22"/>
      <c r="H6" s="22"/>
      <c r="I6" s="23"/>
      <c r="J6" s="24"/>
      <c r="K6" s="22"/>
      <c r="L6" s="22"/>
      <c r="M6" s="22"/>
      <c r="N6" s="25"/>
      <c r="O6" s="26"/>
      <c r="P6" s="26"/>
      <c r="Q6" s="26"/>
      <c r="R6" s="27"/>
      <c r="S6" s="28"/>
      <c r="T6" s="28"/>
      <c r="U6" s="28"/>
      <c r="V6" s="29"/>
      <c r="W6" s="30"/>
      <c r="X6" s="31"/>
      <c r="Y6" s="31"/>
      <c r="Z6" s="31"/>
      <c r="AA6" s="26"/>
      <c r="AB6" s="26"/>
      <c r="AC6" s="32"/>
      <c r="AD6" s="33"/>
      <c r="AE6" s="59"/>
      <c r="AF6" s="59"/>
      <c r="AG6" s="78"/>
    </row>
    <row r="7" spans="1:40" ht="13.8" thickBot="1" x14ac:dyDescent="0.3">
      <c r="A7" s="72"/>
      <c r="B7" s="136" t="s">
        <v>5</v>
      </c>
      <c r="C7" s="172" t="s">
        <v>6</v>
      </c>
      <c r="D7" s="173"/>
      <c r="E7" s="165" t="s">
        <v>31</v>
      </c>
      <c r="F7" s="107" t="s">
        <v>33</v>
      </c>
      <c r="G7" s="4"/>
      <c r="H7" s="4"/>
      <c r="I7" s="168" t="s">
        <v>35</v>
      </c>
      <c r="J7" s="169"/>
      <c r="K7" s="96" t="s">
        <v>7</v>
      </c>
      <c r="L7" s="18" t="s">
        <v>8</v>
      </c>
      <c r="M7" s="97" t="s">
        <v>9</v>
      </c>
      <c r="N7" s="96" t="s">
        <v>10</v>
      </c>
      <c r="O7" s="98" t="s">
        <v>11</v>
      </c>
      <c r="P7" s="99" t="s">
        <v>12</v>
      </c>
      <c r="Q7" s="5" t="s">
        <v>13</v>
      </c>
      <c r="R7" s="116" t="s">
        <v>14</v>
      </c>
      <c r="S7" s="16" t="s">
        <v>15</v>
      </c>
      <c r="T7" s="6" t="s">
        <v>16</v>
      </c>
      <c r="U7" s="13" t="s">
        <v>17</v>
      </c>
      <c r="V7" s="5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14" t="s">
        <v>23</v>
      </c>
      <c r="AB7" s="7" t="s">
        <v>24</v>
      </c>
      <c r="AC7" s="8" t="s">
        <v>25</v>
      </c>
      <c r="AD7" s="109" t="s">
        <v>36</v>
      </c>
      <c r="AE7" s="59" t="s">
        <v>26</v>
      </c>
      <c r="AF7" s="59"/>
      <c r="AG7" s="78"/>
    </row>
    <row r="8" spans="1:40" ht="14.4" thickTop="1" thickBot="1" x14ac:dyDescent="0.3">
      <c r="A8" s="72"/>
      <c r="B8" s="85"/>
      <c r="C8" s="102" t="s">
        <v>27</v>
      </c>
      <c r="D8" s="166">
        <v>0</v>
      </c>
      <c r="E8" s="108" t="s">
        <v>32</v>
      </c>
      <c r="F8" s="122" t="s">
        <v>34</v>
      </c>
      <c r="G8" s="17"/>
      <c r="H8" s="17"/>
      <c r="I8" s="80" t="s">
        <v>28</v>
      </c>
      <c r="J8" s="100" t="s">
        <v>29</v>
      </c>
      <c r="K8" s="110" t="s">
        <v>30</v>
      </c>
      <c r="L8" s="111"/>
      <c r="M8" s="111"/>
      <c r="N8" s="112"/>
      <c r="O8" s="113"/>
      <c r="P8" s="167">
        <v>0</v>
      </c>
      <c r="Q8" s="9"/>
      <c r="R8" s="10"/>
      <c r="S8" s="115">
        <f>SUM(S9:S34)+P8</f>
        <v>0</v>
      </c>
      <c r="T8" s="11"/>
      <c r="U8" s="11"/>
      <c r="V8" s="12"/>
      <c r="W8" s="19"/>
      <c r="X8" s="19">
        <f>IF(D8&lt;&gt;"",D8,Q8)</f>
        <v>0</v>
      </c>
      <c r="Y8" s="9"/>
      <c r="Z8" s="9"/>
      <c r="AA8" s="117">
        <f>IF(Z8&lt;&gt;"",X8+Z8,X8)</f>
        <v>0</v>
      </c>
      <c r="AB8" s="118">
        <f>IF(K8&lt;&gt;K9,IF(U8="ja",INDEX(data,MATCH(K8,schooljaren,0)-1,22),AA8),"")</f>
        <v>0</v>
      </c>
      <c r="AC8" s="20"/>
      <c r="AD8" s="114"/>
      <c r="AE8" s="59" t="str">
        <f t="shared" ref="AE8:AE34" si="0">IF(AD8&lt;&gt;"",IF(MONTH(AD8)&lt;9,YEAR(AD8)-1,YEAR(AD8)),"")</f>
        <v/>
      </c>
      <c r="AF8" s="59"/>
      <c r="AG8" s="78"/>
    </row>
    <row r="9" spans="1:40" ht="15" thickBot="1" x14ac:dyDescent="0.35">
      <c r="A9" s="73"/>
      <c r="B9" s="62"/>
      <c r="C9" s="132"/>
      <c r="D9" s="133"/>
      <c r="E9" s="119"/>
      <c r="F9" s="123" t="str">
        <f>IF(OR(E9&gt;145,E9&lt;20),"",N9*(1-INT(IF(E9&lt;25,E9+5,IF(E9&gt;74,75,E9+0))/25)/4))</f>
        <v/>
      </c>
      <c r="G9" s="126" t="str">
        <f>IF(AND(C9="",D9=""),IF(AND(I9="",J9=""),"",IF(AND(C9="",D9=""),I9,"fout")),IF(AND(I9="",J9=""),C9,”fout”))</f>
        <v/>
      </c>
      <c r="H9" s="127" t="str">
        <f>IF(AND($C9="",$D9=""),IF(AND($I9="",$J9=""),"",$I9-1),D9)</f>
        <v/>
      </c>
      <c r="I9" s="81"/>
      <c r="J9" s="82"/>
      <c r="K9" s="137" t="str">
        <f>+IF(AND(G9 &lt;&gt; "",H9 &lt;&gt; "")=TRUE,IF(AND(MONTH(G9) &gt; 8,MONTH(G9) &lt; 13 ) = TRUE,YEAR(G9),YEAR(G9)-1),"")</f>
        <v/>
      </c>
      <c r="L9" s="138" t="str">
        <f t="shared" ref="L9:L34" si="1">IF(K9=K8,IF(L8="volledig","volledig",""),IF(B9="x","volledig",""))</f>
        <v/>
      </c>
      <c r="M9" s="138">
        <f t="shared" ref="M9:M34" si="2">IF(AND(K9=schooljaar,I9&lt;&gt; "",J9&lt;&gt;"",S9&gt;0)=TRUE,  M8+1,IF(K9=schooljaar,M8,0))</f>
        <v>0</v>
      </c>
      <c r="N9" s="139" t="str">
        <f>IF(AND(G9&lt;&gt;"",H9&lt;&gt;"")=TRUE,H9-G9+1,"")</f>
        <v/>
      </c>
      <c r="O9" s="140" t="str">
        <f>IF(AND(G9&lt;&gt;"",H9&lt;&gt;"")=TRUE,IF(K9=K8,IF(U8="ja",0,IF(N9/10&lt;Y8,N9/10,Y8)),IF(N9&lt;=300,N9/10,30)),"")</f>
        <v/>
      </c>
      <c r="P9" s="141" t="str">
        <f>IF(AND(G9&lt;&gt;"",H9&lt;&gt;"")=TRUE,IF(N9/10&lt;&gt;O9,"X",""),"")</f>
        <v/>
      </c>
      <c r="Q9" s="140" t="str">
        <f>IF(AND(G9&lt;&gt;"",H9&lt;&gt;"")=TRUE,IF(K9=K8,IF(U8="ja",0,O9+AA8),IF(U8="ja",O9+AB8,O9+AA8)),"")</f>
        <v/>
      </c>
      <c r="R9" s="142" t="str">
        <f>IF(AND(I9="",J9="",F9&gt;0=TRUE),F9,IF(AND(I9&lt;&gt;"",J9&lt;&gt;"",F9=""=TRUE),IF(AND(I9&lt;&gt;"",J9&lt;&gt;"")=TRUE,J9-I9+1,"")))</f>
        <v/>
      </c>
      <c r="S9" s="143" t="str">
        <f>IF(R9=FALSE,"FOUT",IF(R9&lt;&gt;"",IF(Q9&lt;=R9,IF(K9=K8,IF(L9="volledig",IF(Q9&lt;(30-T8),IF(R9&lt;30-T8,R9,30-T8),INT(Q9)),INT(Q9)),IF(Q9&lt;30,IF(L9="volledig",IF(R9&gt;30,30,R9),INT(Q9)),INT(Q9))),R9),""))</f>
        <v/>
      </c>
      <c r="T9" s="143" t="str">
        <f>IF(AND(G9&lt;&gt;"",H9&lt;&gt;"")=TRUE,IF(K9=K8,IF(S9&lt;&gt;"",S9+T8,T8),IF(S9&lt;&gt;"",S9,0)),"")</f>
        <v/>
      </c>
      <c r="U9" s="144" t="str">
        <f>IF(AND(G9&lt;&gt;"",H9&lt;&gt;"")=TRUE,IF(K9=K8,IF(S9&lt;&gt;"",IF(U8="ja","ja",IF(S9&gt;Q9,"ja","")),U8),IF(AND(S9&lt;&gt;"",S9&gt;Q9)=TRUE,"ja","")),"")</f>
        <v/>
      </c>
      <c r="V9" s="140" t="str">
        <f>IF(OR(E9&lt;&gt;"",AND(I9&lt;&gt;"",J9&lt;&gt;""))=TRUE,IF(U9="ja","", IF(Q9-S9&lt;=0,"",Q9-S9 )),"")</f>
        <v/>
      </c>
      <c r="W9" s="140" t="str">
        <f>IF(V9&lt;&gt;"",IF(U9="ja","",S9/10+V9),"")</f>
        <v/>
      </c>
      <c r="X9" s="140" t="str">
        <f>IF(W9&lt;&gt;"",W9,Q9)</f>
        <v/>
      </c>
      <c r="Y9" s="140" t="str">
        <f>IF(AND(G9&lt;&gt;"",H9&lt;&gt;""),IF(U9&lt;&gt;"ja",IF(K9=K8,IF(R9&lt;&gt;"",Y8-O9-S9/10,Y8-O9),IF(R9&lt;&gt;"",30-O9-S9/10,30-O9)),""),"")</f>
        <v/>
      </c>
      <c r="Z9" s="140" t="str">
        <f>IF(AND(G9&lt;&gt;"",H9&lt;&gt;"")=TRUE,IF(Y9&lt;0,Y9,0),"")</f>
        <v/>
      </c>
      <c r="AA9" s="145" t="str">
        <f t="shared" ref="AA9:AA10" si="3">IF(U9="ja",0,IF(Z9&lt;&gt;"",X9+Z9,X9))</f>
        <v/>
      </c>
      <c r="AB9" s="146">
        <f t="shared" ref="AB9:AB34" si="4">IF(U9="ja",0,IF(K9&lt;&gt;K10,IF(U9="ja",INDEX(data,MATCH(K9,schooljaren,0)-1,22),AA9),0))</f>
        <v>0</v>
      </c>
      <c r="AC9" s="147" t="str">
        <f>IF(J9&lt;&gt;"",IF(AD9="",J9,AD9),"")</f>
        <v/>
      </c>
      <c r="AD9" s="148" t="str">
        <f>+IF(R9 &lt;&gt; "",IF(R9&gt;S9,G9+S9,""),"")</f>
        <v/>
      </c>
      <c r="AE9" s="59" t="str">
        <f t="shared" si="0"/>
        <v/>
      </c>
      <c r="AF9" s="59">
        <f t="shared" ref="AF9:AF34" si="5">IF(AND(K9=schooljaar,AD9&lt;&gt; "")=TRUE,  AF8+1,IF(K9=schooljaar,AF8,0))</f>
        <v>0</v>
      </c>
      <c r="AG9" s="78"/>
    </row>
    <row r="10" spans="1:40" ht="15" thickBot="1" x14ac:dyDescent="0.35">
      <c r="A10" s="73"/>
      <c r="B10" s="63"/>
      <c r="C10" s="65"/>
      <c r="D10" s="134"/>
      <c r="E10" s="120"/>
      <c r="F10" s="124" t="str">
        <f>IF(OR(E10&gt;145,E10&lt;20),"",N10*(1-INT(IF(E10&lt;25,E10+5,IF(E10&gt;74,75,E10+0))/25)/4))</f>
        <v/>
      </c>
      <c r="G10" s="128" t="str">
        <f>IF(AND(C10="",D10=""),IF(AND(I10="",J10=""),"",IF(AND(C10="",D10=""),I10,"fout")),IF(AND(I10="",J10=""),C10,”fout”))</f>
        <v/>
      </c>
      <c r="H10" s="129" t="str">
        <f>IF(AND($C10="",$D10=""),IF(AND($I10="",$J10=""),"",$I10-1),D10)</f>
        <v/>
      </c>
      <c r="I10" s="66"/>
      <c r="J10" s="83"/>
      <c r="K10" s="137" t="str">
        <f t="shared" ref="K10:K34" si="6">+IF(AND(G10 &lt;&gt; "",H10 &lt;&gt; "")=TRUE,IF(AND(MONTH(G10) &gt; 8,MONTH(G10) &lt; 13 ) = TRUE,YEAR(G10),YEAR(G10)-1),"")</f>
        <v/>
      </c>
      <c r="L10" s="138" t="str">
        <f>IF(K10=K9,IF(L9="volledig","volledig",""),IF(B10="x","volledig",""))</f>
        <v/>
      </c>
      <c r="M10" s="138">
        <f t="shared" si="2"/>
        <v>0</v>
      </c>
      <c r="N10" s="139" t="str">
        <f>IF(AND(G10&lt;&gt;"",H10&lt;&gt;"")=TRUE,H10-G10+1,"")</f>
        <v/>
      </c>
      <c r="O10" s="140" t="str">
        <f>IF(AND(G10&lt;&gt;"",H10&lt;&gt;"")=TRUE,IF(K10=K9,IF(U9="ja",0,IF(N10/10&lt;Y9,N10/10,Y9)),IF(N10&lt;=300,N10/10,30)),"")</f>
        <v/>
      </c>
      <c r="P10" s="141" t="str">
        <f>IF(AND(G10&lt;&gt;"",H10&lt;&gt;"")=TRUE,IF(N10/10&lt;&gt;O10,"X",""),"")</f>
        <v/>
      </c>
      <c r="Q10" s="140" t="str">
        <f>IF(AND(G10&lt;&gt;"",H10&lt;&gt;"")=TRUE,IF(K10=K9,IF(U9="ja",0,O10+AA9),IF(U9="ja",O10+AB9,O10+AA9)),"")</f>
        <v/>
      </c>
      <c r="R10" s="142" t="str">
        <f t="shared" ref="R10:R34" si="7">IF(AND(I10="",J10="",F10&gt;0=TRUE),F10,IF(AND(I10&lt;&gt;"",J10&lt;&gt;"",F10=""=TRUE),IF(AND(I10&lt;&gt;"",J10&lt;&gt;"")=TRUE,J10-I10+1,"")))</f>
        <v/>
      </c>
      <c r="S10" s="143" t="str">
        <f t="shared" ref="S10:S34" si="8">IF(R10=FALSE,"FOUT",IF(R10&lt;&gt;"",IF(Q10&lt;=R10,IF(K10=K9,IF(L10="volledig",IF(Q10&lt;(30-T9),IF(R10&lt;30-T9,R10,30-T9),INT(Q10)),INT(Q10)),IF(Q10&lt;30,IF(L10="volledig",IF(R10&gt;30,30,R10),INT(Q10)),INT(Q10))),R10),""))</f>
        <v/>
      </c>
      <c r="T10" s="143" t="str">
        <f t="shared" ref="T10:T34" si="9">IF(AND(G10&lt;&gt;"",H10&lt;&gt;"")=TRUE,IF(K10=K9,IF(S10&lt;&gt;"",S10+T9,T9),IF(S10&lt;&gt;"",S10,0)),"")</f>
        <v/>
      </c>
      <c r="U10" s="144" t="str">
        <f>IF(AND(G10&lt;&gt;"",H10&lt;&gt;"")=TRUE,IF(K10=K9,IF(S10&lt;&gt;"",IF(U9="ja","ja",IF(S10&gt;Q10,"ja","")),U9),IF(AND(S10&lt;&gt;"",S10&gt;Q10)=TRUE,"ja","")),"")</f>
        <v/>
      </c>
      <c r="V10" s="140" t="str">
        <f t="shared" ref="V10:V34" si="10">IF(OR(E10&lt;&gt;"",AND(I10&lt;&gt;"",J10&lt;&gt;""))=TRUE,IF(U10="ja","", IF(Q10-S10&lt;=0,"",Q10-S10 )),"")</f>
        <v/>
      </c>
      <c r="W10" s="149" t="str">
        <f>IF(V10&lt;&gt;"",IF(U10="ja","",S10/10+V10),"")</f>
        <v/>
      </c>
      <c r="X10" s="140" t="str">
        <f>IF(W10&lt;&gt;"",W10,Q10)</f>
        <v/>
      </c>
      <c r="Y10" s="140" t="str">
        <f>IF(AND(G10&lt;&gt;"",H10&lt;&gt;""),IF(U10&lt;&gt;"ja",IF(K10=K9,IF(R10&lt;&gt;"",Y9-O10-S10/10,Y9-O10),IF(R10&lt;&gt;"",30-O10-S10/10,30-O10)),""),"")</f>
        <v/>
      </c>
      <c r="Z10" s="140" t="str">
        <f>IF(AND(G10&lt;&gt;"",H10&lt;&gt;"")=TRUE,IF(Y10&lt;0,Y10,0),"")</f>
        <v/>
      </c>
      <c r="AA10" s="150" t="str">
        <f t="shared" si="3"/>
        <v/>
      </c>
      <c r="AB10" s="146">
        <f t="shared" si="4"/>
        <v>0</v>
      </c>
      <c r="AC10" s="151" t="str">
        <f>IF(J10&lt;&gt;"",IF(AD10="",J10,AD10),"")</f>
        <v/>
      </c>
      <c r="AD10" s="148" t="str">
        <f t="shared" ref="AD10:AD34" si="11">+IF(R10 &lt;&gt; "",IF(R10&gt;S10,G10+S10,""),"")</f>
        <v/>
      </c>
      <c r="AE10" s="59" t="str">
        <f t="shared" si="0"/>
        <v/>
      </c>
      <c r="AF10" s="59">
        <f t="shared" si="5"/>
        <v>0</v>
      </c>
      <c r="AG10" s="78"/>
    </row>
    <row r="11" spans="1:40" ht="15" thickBot="1" x14ac:dyDescent="0.35">
      <c r="A11" s="73"/>
      <c r="B11" s="63"/>
      <c r="C11" s="65"/>
      <c r="D11" s="134"/>
      <c r="E11" s="120"/>
      <c r="F11" s="124" t="str">
        <f t="shared" ref="F11:F34" si="12">IF(OR(E11&gt;145,E11&lt;20),"",N11*(1-INT(IF(E11&lt;25,E11+5,IF(E11&gt;74,75,E11+0))/25)/4))</f>
        <v/>
      </c>
      <c r="G11" s="128" t="str">
        <f>IF(AND(C11="",D11=""),IF(AND(I11="",J11=""),"",IF(AND(C11="",D11=""),I11,"fout")),IF(AND(I11="",J11=""),C11,”fout”))</f>
        <v/>
      </c>
      <c r="H11" s="129" t="str">
        <f>IF(AND($C11="",$D11=""),IF(AND($I11="",$J11=""),"",$I11-1),D11)</f>
        <v/>
      </c>
      <c r="I11" s="66"/>
      <c r="J11" s="83"/>
      <c r="K11" s="152" t="str">
        <f t="shared" si="6"/>
        <v/>
      </c>
      <c r="L11" s="153" t="str">
        <f>IF(K11=K10,IF(L10="volledig","volledig",""),IF(B11="x","volledig",""))</f>
        <v/>
      </c>
      <c r="M11" s="153">
        <f t="shared" si="2"/>
        <v>0</v>
      </c>
      <c r="N11" s="154" t="str">
        <f t="shared" ref="N11:N34" si="13">IF(AND(G11&lt;&gt;"",H11&lt;&gt;"")=TRUE,H11-G11+1,"")</f>
        <v/>
      </c>
      <c r="O11" s="149" t="str">
        <f t="shared" ref="O11:O34" si="14">IF(AND(G11&lt;&gt;"",H11&lt;&gt;"")=TRUE,IF(K11=K10,IF(U10="ja",0,IF(N11/10&lt;Y10,N11/10,Y10)),IF(N11&lt;=300,N11/10,30)),"")</f>
        <v/>
      </c>
      <c r="P11" s="155" t="str">
        <f t="shared" ref="P11:P34" si="15">IF(AND(G11&lt;&gt;"",H11&lt;&gt;"")=TRUE,IF(N11/10&lt;&gt;O11,"X",""),"")</f>
        <v/>
      </c>
      <c r="Q11" s="149" t="str">
        <f>IF(AND(G11&lt;&gt;"",H11&lt;&gt;"")=TRUE,IF(K11=K10,IF(U10="ja",0,O11+AA10),IF(U10="ja",O11+AB10,O11+AA10)),"")</f>
        <v/>
      </c>
      <c r="R11" s="142" t="str">
        <f t="shared" si="7"/>
        <v/>
      </c>
      <c r="S11" s="143" t="str">
        <f t="shared" si="8"/>
        <v/>
      </c>
      <c r="T11" s="143" t="str">
        <f t="shared" si="9"/>
        <v/>
      </c>
      <c r="U11" s="156" t="str">
        <f>IF(AND(G11&lt;&gt;"",H11&lt;&gt;"")=TRUE,IF(K11=K10,IF(S11&lt;&gt;"",IF(U10="ja","ja",IF(S11&gt;Q11,"ja","")),U10),IF(AND(S11&lt;&gt;"",S11&gt;Q11)=TRUE,"ja","")),"")</f>
        <v/>
      </c>
      <c r="V11" s="140" t="str">
        <f t="shared" si="10"/>
        <v/>
      </c>
      <c r="W11" s="149" t="str">
        <f>IF(V11&lt;&gt;"",IF(U11="ja","",S11/10+V11),"")</f>
        <v/>
      </c>
      <c r="X11" s="149" t="str">
        <f>IF(W11&lt;&gt;"",W11,Q11)</f>
        <v/>
      </c>
      <c r="Y11" s="149" t="str">
        <f t="shared" ref="Y11:Y34" si="16">IF(AND(G11&lt;&gt;"",H11&lt;&gt;""),IF(U11&lt;&gt;"ja",IF(K11=K10,IF(R11&lt;&gt;"",Y10-O11-S11/10,Y10-O11),IF(R11&lt;&gt;"",30-O11-S11/10,30-O11)),""),"")</f>
        <v/>
      </c>
      <c r="Z11" s="149" t="str">
        <f>IF(AND(G11&lt;&gt;"",H11&lt;&gt;"")=TRUE,IF(Y11&lt;0,Y11,0),"")</f>
        <v/>
      </c>
      <c r="AA11" s="150" t="str">
        <f>IF(U11="ja",0,IF(Z11&lt;&gt;"",X11+Z11,X11))</f>
        <v/>
      </c>
      <c r="AB11" s="146">
        <f t="shared" si="4"/>
        <v>0</v>
      </c>
      <c r="AC11" s="151" t="str">
        <f t="shared" ref="AC11:AC34" si="17">IF(J11&lt;&gt;"",IF(AD11="",J11,AD11),"")</f>
        <v/>
      </c>
      <c r="AD11" s="148" t="str">
        <f t="shared" si="11"/>
        <v/>
      </c>
      <c r="AE11" s="59" t="str">
        <f t="shared" si="0"/>
        <v/>
      </c>
      <c r="AF11" s="59">
        <f t="shared" si="5"/>
        <v>0</v>
      </c>
      <c r="AG11" s="78"/>
    </row>
    <row r="12" spans="1:40" ht="15" thickBot="1" x14ac:dyDescent="0.35">
      <c r="A12" s="73"/>
      <c r="B12" s="63"/>
      <c r="C12" s="65"/>
      <c r="D12" s="134"/>
      <c r="E12" s="120"/>
      <c r="F12" s="124" t="str">
        <f t="shared" si="12"/>
        <v/>
      </c>
      <c r="G12" s="128" t="str">
        <f>IF(AND(C12="",D12=""),IF(AND(I12="",J12=""),"",IF(AND(C12="",D12=""),I12,"fout")),IF(AND(I12="",J12=""),C12,”fout”))</f>
        <v/>
      </c>
      <c r="H12" s="129" t="str">
        <f t="shared" ref="H12:H34" si="18">IF(AND($C12="",$D12=""),IF(AND($I12="",$J12=""),"",$I12-1),D12)</f>
        <v/>
      </c>
      <c r="I12" s="66"/>
      <c r="J12" s="83"/>
      <c r="K12" s="157" t="str">
        <f t="shared" si="6"/>
        <v/>
      </c>
      <c r="L12" s="158" t="str">
        <f t="shared" si="1"/>
        <v/>
      </c>
      <c r="M12" s="158">
        <f t="shared" si="2"/>
        <v>0</v>
      </c>
      <c r="N12" s="159" t="str">
        <f t="shared" si="13"/>
        <v/>
      </c>
      <c r="O12" s="160" t="str">
        <f t="shared" si="14"/>
        <v/>
      </c>
      <c r="P12" s="161" t="str">
        <f t="shared" si="15"/>
        <v/>
      </c>
      <c r="Q12" s="160" t="str">
        <f t="shared" ref="Q12:Q34" si="19">IF(AND(G12&lt;&gt;"",H12&lt;&gt;"")=TRUE,IF(K12=K11,IF(U11="ja",0,O12+AA11),IF(U11="ja",O12+AB11,O12+AA11)),"")</f>
        <v/>
      </c>
      <c r="R12" s="142" t="str">
        <f t="shared" si="7"/>
        <v/>
      </c>
      <c r="S12" s="143" t="str">
        <f t="shared" si="8"/>
        <v/>
      </c>
      <c r="T12" s="143" t="str">
        <f t="shared" si="9"/>
        <v/>
      </c>
      <c r="U12" s="162" t="str">
        <f t="shared" ref="U12:U34" si="20">IF(AND(G12&lt;&gt;"",H12&lt;&gt;"")=TRUE,IF(K12=K11,IF(S12&lt;&gt;"",IF(U11="ja","ja",IF(S12&gt;Q12,"ja","")),U11),IF(AND(S12&lt;&gt;"",S12&gt;Q12)=TRUE,"ja","")),"")</f>
        <v/>
      </c>
      <c r="V12" s="140" t="str">
        <f t="shared" si="10"/>
        <v/>
      </c>
      <c r="W12" s="160" t="str">
        <f t="shared" ref="W12:W34" si="21">IF(V12&lt;&gt;"",IF(U12="ja","",S12/10+V12),"")</f>
        <v/>
      </c>
      <c r="X12" s="160" t="str">
        <f t="shared" ref="X12:X34" si="22">IF(W12&lt;&gt;"",W12,Q12)</f>
        <v/>
      </c>
      <c r="Y12" s="160" t="str">
        <f t="shared" si="16"/>
        <v/>
      </c>
      <c r="Z12" s="160" t="str">
        <f t="shared" ref="Z12:Z34" si="23">IF(AND(G12&lt;&gt;"",H12&lt;&gt;"")=TRUE,IF(Y12&lt;0,Y12,0),"")</f>
        <v/>
      </c>
      <c r="AA12" s="150" t="str">
        <f t="shared" ref="AA12:AA34" si="24">IF(U12="ja",0,IF(Z12&lt;&gt;"",X12+Z12,X12))</f>
        <v/>
      </c>
      <c r="AB12" s="146">
        <f t="shared" si="4"/>
        <v>0</v>
      </c>
      <c r="AC12" s="151" t="str">
        <f t="shared" si="17"/>
        <v/>
      </c>
      <c r="AD12" s="148" t="str">
        <f t="shared" si="11"/>
        <v/>
      </c>
      <c r="AE12" s="59" t="str">
        <f t="shared" si="0"/>
        <v/>
      </c>
      <c r="AF12" s="59">
        <f t="shared" si="5"/>
        <v>0</v>
      </c>
      <c r="AG12" s="78"/>
      <c r="AN12" s="105"/>
    </row>
    <row r="13" spans="1:40" ht="15" thickBot="1" x14ac:dyDescent="0.35">
      <c r="A13" s="73"/>
      <c r="B13" s="63"/>
      <c r="C13" s="65"/>
      <c r="D13" s="134"/>
      <c r="E13" s="120"/>
      <c r="F13" s="124" t="str">
        <f t="shared" si="12"/>
        <v/>
      </c>
      <c r="G13" s="128" t="str">
        <f>IF(AND(C13="",D13=""),IF(AND(I13="",J13=""),"",IF(AND(C13="",D13=""),I13,"fout")),IF(AND(I13="",J13=""),C13,”fout”))</f>
        <v/>
      </c>
      <c r="H13" s="129" t="str">
        <f t="shared" si="18"/>
        <v/>
      </c>
      <c r="I13" s="66"/>
      <c r="J13" s="83"/>
      <c r="K13" s="137" t="str">
        <f t="shared" si="6"/>
        <v/>
      </c>
      <c r="L13" s="138" t="str">
        <f t="shared" si="1"/>
        <v/>
      </c>
      <c r="M13" s="138">
        <f t="shared" si="2"/>
        <v>0</v>
      </c>
      <c r="N13" s="139" t="str">
        <f t="shared" si="13"/>
        <v/>
      </c>
      <c r="O13" s="140" t="str">
        <f t="shared" si="14"/>
        <v/>
      </c>
      <c r="P13" s="141" t="str">
        <f t="shared" si="15"/>
        <v/>
      </c>
      <c r="Q13" s="140" t="str">
        <f t="shared" si="19"/>
        <v/>
      </c>
      <c r="R13" s="142" t="str">
        <f t="shared" si="7"/>
        <v/>
      </c>
      <c r="S13" s="143" t="str">
        <f t="shared" si="8"/>
        <v/>
      </c>
      <c r="T13" s="143" t="str">
        <f t="shared" si="9"/>
        <v/>
      </c>
      <c r="U13" s="144" t="str">
        <f t="shared" si="20"/>
        <v/>
      </c>
      <c r="V13" s="140" t="str">
        <f t="shared" si="10"/>
        <v/>
      </c>
      <c r="W13" s="140" t="str">
        <f t="shared" si="21"/>
        <v/>
      </c>
      <c r="X13" s="140" t="str">
        <f t="shared" si="22"/>
        <v/>
      </c>
      <c r="Y13" s="140" t="str">
        <f t="shared" si="16"/>
        <v/>
      </c>
      <c r="Z13" s="140" t="str">
        <f t="shared" si="23"/>
        <v/>
      </c>
      <c r="AA13" s="150" t="str">
        <f t="shared" si="24"/>
        <v/>
      </c>
      <c r="AB13" s="146">
        <f t="shared" si="4"/>
        <v>0</v>
      </c>
      <c r="AC13" s="151" t="str">
        <f t="shared" si="17"/>
        <v/>
      </c>
      <c r="AD13" s="148" t="str">
        <f t="shared" si="11"/>
        <v/>
      </c>
      <c r="AE13" s="59" t="str">
        <f t="shared" si="0"/>
        <v/>
      </c>
      <c r="AF13" s="59">
        <f t="shared" si="5"/>
        <v>0</v>
      </c>
      <c r="AG13" s="78"/>
    </row>
    <row r="14" spans="1:40" ht="15" thickBot="1" x14ac:dyDescent="0.35">
      <c r="A14" s="73"/>
      <c r="B14" s="63"/>
      <c r="C14" s="65"/>
      <c r="D14" s="134"/>
      <c r="E14" s="120"/>
      <c r="F14" s="124" t="str">
        <f t="shared" si="12"/>
        <v/>
      </c>
      <c r="G14" s="128" t="str">
        <f>IF(AND(C14="",D14=""),IF(AND(I14="",J14=""),"",IF(AND(C14="",D14=""),I14,"fout")),IF(AND(I14="",J14=""),C14,”fout”))</f>
        <v/>
      </c>
      <c r="H14" s="129" t="str">
        <f t="shared" si="18"/>
        <v/>
      </c>
      <c r="I14" s="66"/>
      <c r="J14" s="83"/>
      <c r="K14" s="157" t="str">
        <f t="shared" si="6"/>
        <v/>
      </c>
      <c r="L14" s="158" t="str">
        <f t="shared" si="1"/>
        <v/>
      </c>
      <c r="M14" s="158">
        <f t="shared" si="2"/>
        <v>0</v>
      </c>
      <c r="N14" s="159" t="str">
        <f t="shared" si="13"/>
        <v/>
      </c>
      <c r="O14" s="160" t="str">
        <f t="shared" si="14"/>
        <v/>
      </c>
      <c r="P14" s="161" t="str">
        <f t="shared" si="15"/>
        <v/>
      </c>
      <c r="Q14" s="160" t="str">
        <f t="shared" si="19"/>
        <v/>
      </c>
      <c r="R14" s="142" t="str">
        <f t="shared" si="7"/>
        <v/>
      </c>
      <c r="S14" s="143" t="str">
        <f t="shared" si="8"/>
        <v/>
      </c>
      <c r="T14" s="143" t="str">
        <f t="shared" si="9"/>
        <v/>
      </c>
      <c r="U14" s="162" t="str">
        <f t="shared" si="20"/>
        <v/>
      </c>
      <c r="V14" s="140" t="str">
        <f t="shared" si="10"/>
        <v/>
      </c>
      <c r="W14" s="160" t="str">
        <f t="shared" si="21"/>
        <v/>
      </c>
      <c r="X14" s="160" t="str">
        <f t="shared" si="22"/>
        <v/>
      </c>
      <c r="Y14" s="160" t="str">
        <f t="shared" si="16"/>
        <v/>
      </c>
      <c r="Z14" s="160" t="str">
        <f t="shared" si="23"/>
        <v/>
      </c>
      <c r="AA14" s="150" t="str">
        <f t="shared" si="24"/>
        <v/>
      </c>
      <c r="AB14" s="146">
        <f t="shared" si="4"/>
        <v>0</v>
      </c>
      <c r="AC14" s="151" t="str">
        <f t="shared" si="17"/>
        <v/>
      </c>
      <c r="AD14" s="148" t="str">
        <f t="shared" si="11"/>
        <v/>
      </c>
      <c r="AE14" s="59" t="str">
        <f t="shared" si="0"/>
        <v/>
      </c>
      <c r="AF14" s="59">
        <f t="shared" si="5"/>
        <v>0</v>
      </c>
      <c r="AG14" s="78"/>
    </row>
    <row r="15" spans="1:40" ht="15" thickBot="1" x14ac:dyDescent="0.35">
      <c r="A15" s="73"/>
      <c r="B15" s="63"/>
      <c r="C15" s="65"/>
      <c r="D15" s="134"/>
      <c r="E15" s="120"/>
      <c r="F15" s="124" t="str">
        <f t="shared" si="12"/>
        <v/>
      </c>
      <c r="G15" s="128" t="str">
        <f>IF(AND(C15="",D15=""),IF(AND(I15="",J15=""),"",IF(AND(C15="",D15=""),I15,"fout")),IF(AND(I15="",J15=""),C15,”fout”))</f>
        <v/>
      </c>
      <c r="H15" s="129" t="str">
        <f t="shared" si="18"/>
        <v/>
      </c>
      <c r="I15" s="66"/>
      <c r="J15" s="83"/>
      <c r="K15" s="137" t="str">
        <f t="shared" si="6"/>
        <v/>
      </c>
      <c r="L15" s="138" t="str">
        <f t="shared" si="1"/>
        <v/>
      </c>
      <c r="M15" s="138">
        <f t="shared" si="2"/>
        <v>0</v>
      </c>
      <c r="N15" s="139" t="str">
        <f t="shared" si="13"/>
        <v/>
      </c>
      <c r="O15" s="140" t="str">
        <f t="shared" si="14"/>
        <v/>
      </c>
      <c r="P15" s="141" t="str">
        <f t="shared" si="15"/>
        <v/>
      </c>
      <c r="Q15" s="140" t="str">
        <f t="shared" si="19"/>
        <v/>
      </c>
      <c r="R15" s="142" t="str">
        <f t="shared" si="7"/>
        <v/>
      </c>
      <c r="S15" s="143" t="str">
        <f t="shared" si="8"/>
        <v/>
      </c>
      <c r="T15" s="143" t="str">
        <f t="shared" si="9"/>
        <v/>
      </c>
      <c r="U15" s="144" t="str">
        <f t="shared" si="20"/>
        <v/>
      </c>
      <c r="V15" s="140" t="str">
        <f t="shared" si="10"/>
        <v/>
      </c>
      <c r="W15" s="140" t="str">
        <f t="shared" si="21"/>
        <v/>
      </c>
      <c r="X15" s="140" t="str">
        <f t="shared" si="22"/>
        <v/>
      </c>
      <c r="Y15" s="140" t="str">
        <f t="shared" si="16"/>
        <v/>
      </c>
      <c r="Z15" s="140" t="str">
        <f t="shared" si="23"/>
        <v/>
      </c>
      <c r="AA15" s="150" t="str">
        <f t="shared" si="24"/>
        <v/>
      </c>
      <c r="AB15" s="146">
        <f t="shared" si="4"/>
        <v>0</v>
      </c>
      <c r="AC15" s="151" t="str">
        <f t="shared" si="17"/>
        <v/>
      </c>
      <c r="AD15" s="148" t="str">
        <f t="shared" si="11"/>
        <v/>
      </c>
      <c r="AE15" s="59" t="str">
        <f t="shared" si="0"/>
        <v/>
      </c>
      <c r="AF15" s="59">
        <f t="shared" si="5"/>
        <v>0</v>
      </c>
      <c r="AG15" s="78"/>
    </row>
    <row r="16" spans="1:40" ht="15" thickBot="1" x14ac:dyDescent="0.35">
      <c r="A16" s="73"/>
      <c r="B16" s="63"/>
      <c r="C16" s="65"/>
      <c r="D16" s="134"/>
      <c r="E16" s="120"/>
      <c r="F16" s="124" t="str">
        <f t="shared" si="12"/>
        <v/>
      </c>
      <c r="G16" s="128" t="str">
        <f>IF(AND(C16="",D16=""),IF(AND(I16="",J16=""),"",IF(AND(C16="",D16=""),I16,"fout")),IF(AND(I16="",J16=""),C16,”fout”))</f>
        <v/>
      </c>
      <c r="H16" s="129" t="str">
        <f t="shared" si="18"/>
        <v/>
      </c>
      <c r="I16" s="66"/>
      <c r="J16" s="83"/>
      <c r="K16" s="157" t="str">
        <f t="shared" si="6"/>
        <v/>
      </c>
      <c r="L16" s="158" t="str">
        <f t="shared" si="1"/>
        <v/>
      </c>
      <c r="M16" s="158">
        <f t="shared" si="2"/>
        <v>0</v>
      </c>
      <c r="N16" s="159" t="str">
        <f t="shared" si="13"/>
        <v/>
      </c>
      <c r="O16" s="160" t="str">
        <f t="shared" si="14"/>
        <v/>
      </c>
      <c r="P16" s="161" t="str">
        <f t="shared" si="15"/>
        <v/>
      </c>
      <c r="Q16" s="160" t="str">
        <f t="shared" si="19"/>
        <v/>
      </c>
      <c r="R16" s="142" t="str">
        <f t="shared" si="7"/>
        <v/>
      </c>
      <c r="S16" s="143" t="str">
        <f t="shared" si="8"/>
        <v/>
      </c>
      <c r="T16" s="143" t="str">
        <f t="shared" si="9"/>
        <v/>
      </c>
      <c r="U16" s="162" t="str">
        <f t="shared" si="20"/>
        <v/>
      </c>
      <c r="V16" s="140" t="str">
        <f t="shared" si="10"/>
        <v/>
      </c>
      <c r="W16" s="160" t="str">
        <f t="shared" si="21"/>
        <v/>
      </c>
      <c r="X16" s="160" t="str">
        <f t="shared" si="22"/>
        <v/>
      </c>
      <c r="Y16" s="160" t="str">
        <f t="shared" si="16"/>
        <v/>
      </c>
      <c r="Z16" s="160" t="str">
        <f t="shared" si="23"/>
        <v/>
      </c>
      <c r="AA16" s="150" t="str">
        <f t="shared" si="24"/>
        <v/>
      </c>
      <c r="AB16" s="146">
        <f t="shared" si="4"/>
        <v>0</v>
      </c>
      <c r="AC16" s="151" t="str">
        <f t="shared" si="17"/>
        <v/>
      </c>
      <c r="AD16" s="148" t="str">
        <f t="shared" si="11"/>
        <v/>
      </c>
      <c r="AE16" s="59" t="str">
        <f t="shared" si="0"/>
        <v/>
      </c>
      <c r="AF16" s="59">
        <f t="shared" si="5"/>
        <v>0</v>
      </c>
      <c r="AG16" s="78"/>
    </row>
    <row r="17" spans="1:33" ht="15" thickBot="1" x14ac:dyDescent="0.35">
      <c r="A17" s="73"/>
      <c r="B17" s="63"/>
      <c r="C17" s="65"/>
      <c r="D17" s="134"/>
      <c r="E17" s="120"/>
      <c r="F17" s="124" t="str">
        <f t="shared" si="12"/>
        <v/>
      </c>
      <c r="G17" s="128" t="str">
        <f>IF(AND(C17="",D17=""),IF(AND(I17="",J17=""),"",IF(AND(C17="",D17=""),I17,"fout")),IF(AND(I17="",J17=""),C17,”fout”))</f>
        <v/>
      </c>
      <c r="H17" s="129" t="str">
        <f t="shared" si="18"/>
        <v/>
      </c>
      <c r="I17" s="66"/>
      <c r="J17" s="83"/>
      <c r="K17" s="137" t="str">
        <f t="shared" si="6"/>
        <v/>
      </c>
      <c r="L17" s="138" t="str">
        <f t="shared" si="1"/>
        <v/>
      </c>
      <c r="M17" s="138">
        <f t="shared" si="2"/>
        <v>0</v>
      </c>
      <c r="N17" s="139" t="str">
        <f t="shared" si="13"/>
        <v/>
      </c>
      <c r="O17" s="140" t="str">
        <f t="shared" si="14"/>
        <v/>
      </c>
      <c r="P17" s="141" t="str">
        <f t="shared" si="15"/>
        <v/>
      </c>
      <c r="Q17" s="140" t="str">
        <f t="shared" si="19"/>
        <v/>
      </c>
      <c r="R17" s="142" t="str">
        <f t="shared" si="7"/>
        <v/>
      </c>
      <c r="S17" s="143" t="str">
        <f t="shared" si="8"/>
        <v/>
      </c>
      <c r="T17" s="143" t="str">
        <f t="shared" si="9"/>
        <v/>
      </c>
      <c r="U17" s="144" t="str">
        <f t="shared" si="20"/>
        <v/>
      </c>
      <c r="V17" s="140" t="str">
        <f t="shared" si="10"/>
        <v/>
      </c>
      <c r="W17" s="140" t="str">
        <f t="shared" si="21"/>
        <v/>
      </c>
      <c r="X17" s="140" t="str">
        <f t="shared" si="22"/>
        <v/>
      </c>
      <c r="Y17" s="140" t="str">
        <f t="shared" si="16"/>
        <v/>
      </c>
      <c r="Z17" s="140" t="str">
        <f t="shared" si="23"/>
        <v/>
      </c>
      <c r="AA17" s="150" t="str">
        <f t="shared" si="24"/>
        <v/>
      </c>
      <c r="AB17" s="146">
        <f t="shared" si="4"/>
        <v>0</v>
      </c>
      <c r="AC17" s="151" t="str">
        <f t="shared" si="17"/>
        <v/>
      </c>
      <c r="AD17" s="148" t="str">
        <f t="shared" si="11"/>
        <v/>
      </c>
      <c r="AE17" s="59" t="str">
        <f t="shared" si="0"/>
        <v/>
      </c>
      <c r="AF17" s="59">
        <f t="shared" si="5"/>
        <v>0</v>
      </c>
      <c r="AG17" s="78"/>
    </row>
    <row r="18" spans="1:33" ht="15" thickBot="1" x14ac:dyDescent="0.35">
      <c r="A18" s="73"/>
      <c r="B18" s="63"/>
      <c r="C18" s="65"/>
      <c r="D18" s="134"/>
      <c r="E18" s="120"/>
      <c r="F18" s="124" t="str">
        <f t="shared" si="12"/>
        <v/>
      </c>
      <c r="G18" s="128" t="str">
        <f>IF(AND(C18="",D18=""),IF(AND(I18="",J18=""),"",IF(AND(C18="",D18=""),I18,"fout")),IF(AND(I18="",J18=""),C18,”fout”))</f>
        <v/>
      </c>
      <c r="H18" s="129" t="str">
        <f t="shared" si="18"/>
        <v/>
      </c>
      <c r="I18" s="66"/>
      <c r="J18" s="83"/>
      <c r="K18" s="157" t="str">
        <f t="shared" si="6"/>
        <v/>
      </c>
      <c r="L18" s="158" t="str">
        <f t="shared" si="1"/>
        <v/>
      </c>
      <c r="M18" s="158">
        <f t="shared" si="2"/>
        <v>0</v>
      </c>
      <c r="N18" s="159" t="str">
        <f t="shared" si="13"/>
        <v/>
      </c>
      <c r="O18" s="160" t="str">
        <f t="shared" si="14"/>
        <v/>
      </c>
      <c r="P18" s="161" t="str">
        <f t="shared" si="15"/>
        <v/>
      </c>
      <c r="Q18" s="160" t="str">
        <f t="shared" si="19"/>
        <v/>
      </c>
      <c r="R18" s="142" t="str">
        <f t="shared" si="7"/>
        <v/>
      </c>
      <c r="S18" s="143" t="str">
        <f t="shared" si="8"/>
        <v/>
      </c>
      <c r="T18" s="143" t="str">
        <f t="shared" si="9"/>
        <v/>
      </c>
      <c r="U18" s="162" t="str">
        <f t="shared" si="20"/>
        <v/>
      </c>
      <c r="V18" s="140" t="str">
        <f t="shared" si="10"/>
        <v/>
      </c>
      <c r="W18" s="160" t="str">
        <f t="shared" si="21"/>
        <v/>
      </c>
      <c r="X18" s="160" t="str">
        <f t="shared" si="22"/>
        <v/>
      </c>
      <c r="Y18" s="160" t="str">
        <f t="shared" si="16"/>
        <v/>
      </c>
      <c r="Z18" s="160" t="str">
        <f t="shared" si="23"/>
        <v/>
      </c>
      <c r="AA18" s="150" t="str">
        <f t="shared" si="24"/>
        <v/>
      </c>
      <c r="AB18" s="146">
        <f t="shared" si="4"/>
        <v>0</v>
      </c>
      <c r="AC18" s="151" t="str">
        <f t="shared" si="17"/>
        <v/>
      </c>
      <c r="AD18" s="148" t="str">
        <f t="shared" si="11"/>
        <v/>
      </c>
      <c r="AE18" s="59" t="str">
        <f t="shared" si="0"/>
        <v/>
      </c>
      <c r="AF18" s="59">
        <f t="shared" si="5"/>
        <v>0</v>
      </c>
      <c r="AG18" s="78"/>
    </row>
    <row r="19" spans="1:33" ht="15" thickBot="1" x14ac:dyDescent="0.35">
      <c r="A19" s="73"/>
      <c r="B19" s="63"/>
      <c r="C19" s="65"/>
      <c r="D19" s="134"/>
      <c r="E19" s="120"/>
      <c r="F19" s="124" t="str">
        <f t="shared" si="12"/>
        <v/>
      </c>
      <c r="G19" s="128" t="str">
        <f>IF(AND(C19="",D19=""),IF(AND(I19="",J19=""),"",IF(AND(C19="",D19=""),I19,"fout")),IF(AND(I19="",J19=""),C19,”fout”))</f>
        <v/>
      </c>
      <c r="H19" s="129" t="str">
        <f t="shared" si="18"/>
        <v/>
      </c>
      <c r="I19" s="66"/>
      <c r="J19" s="83"/>
      <c r="K19" s="137" t="str">
        <f t="shared" si="6"/>
        <v/>
      </c>
      <c r="L19" s="138" t="str">
        <f t="shared" si="1"/>
        <v/>
      </c>
      <c r="M19" s="138">
        <f t="shared" si="2"/>
        <v>0</v>
      </c>
      <c r="N19" s="139" t="str">
        <f t="shared" si="13"/>
        <v/>
      </c>
      <c r="O19" s="140" t="str">
        <f t="shared" si="14"/>
        <v/>
      </c>
      <c r="P19" s="141" t="str">
        <f t="shared" si="15"/>
        <v/>
      </c>
      <c r="Q19" s="140" t="str">
        <f t="shared" si="19"/>
        <v/>
      </c>
      <c r="R19" s="142" t="str">
        <f t="shared" si="7"/>
        <v/>
      </c>
      <c r="S19" s="143" t="str">
        <f t="shared" si="8"/>
        <v/>
      </c>
      <c r="T19" s="143" t="str">
        <f t="shared" si="9"/>
        <v/>
      </c>
      <c r="U19" s="144" t="str">
        <f t="shared" si="20"/>
        <v/>
      </c>
      <c r="V19" s="140" t="str">
        <f t="shared" si="10"/>
        <v/>
      </c>
      <c r="W19" s="140" t="str">
        <f t="shared" si="21"/>
        <v/>
      </c>
      <c r="X19" s="140" t="str">
        <f t="shared" si="22"/>
        <v/>
      </c>
      <c r="Y19" s="140" t="str">
        <f t="shared" si="16"/>
        <v/>
      </c>
      <c r="Z19" s="140" t="str">
        <f t="shared" si="23"/>
        <v/>
      </c>
      <c r="AA19" s="150" t="str">
        <f t="shared" si="24"/>
        <v/>
      </c>
      <c r="AB19" s="146">
        <f t="shared" si="4"/>
        <v>0</v>
      </c>
      <c r="AC19" s="151" t="str">
        <f t="shared" si="17"/>
        <v/>
      </c>
      <c r="AD19" s="148" t="str">
        <f t="shared" si="11"/>
        <v/>
      </c>
      <c r="AE19" s="59" t="str">
        <f t="shared" si="0"/>
        <v/>
      </c>
      <c r="AF19" s="59">
        <f t="shared" si="5"/>
        <v>0</v>
      </c>
      <c r="AG19" s="78"/>
    </row>
    <row r="20" spans="1:33" ht="15" thickBot="1" x14ac:dyDescent="0.35">
      <c r="A20" s="73"/>
      <c r="B20" s="63"/>
      <c r="C20" s="65"/>
      <c r="D20" s="134"/>
      <c r="E20" s="120"/>
      <c r="F20" s="124" t="str">
        <f t="shared" si="12"/>
        <v/>
      </c>
      <c r="G20" s="128" t="str">
        <f>IF(AND(C20="",D20=""),IF(AND(I20="",J20=""),"",IF(AND(C20="",D20=""),I20,"fout")),IF(AND(I20="",J20=""),C20,”fout”))</f>
        <v/>
      </c>
      <c r="H20" s="129" t="str">
        <f t="shared" si="18"/>
        <v/>
      </c>
      <c r="I20" s="66"/>
      <c r="J20" s="83"/>
      <c r="K20" s="157" t="str">
        <f t="shared" si="6"/>
        <v/>
      </c>
      <c r="L20" s="158" t="str">
        <f t="shared" si="1"/>
        <v/>
      </c>
      <c r="M20" s="158">
        <f t="shared" si="2"/>
        <v>0</v>
      </c>
      <c r="N20" s="159" t="str">
        <f t="shared" si="13"/>
        <v/>
      </c>
      <c r="O20" s="160" t="str">
        <f t="shared" si="14"/>
        <v/>
      </c>
      <c r="P20" s="161" t="str">
        <f t="shared" si="15"/>
        <v/>
      </c>
      <c r="Q20" s="160" t="str">
        <f t="shared" si="19"/>
        <v/>
      </c>
      <c r="R20" s="142" t="str">
        <f t="shared" si="7"/>
        <v/>
      </c>
      <c r="S20" s="143" t="str">
        <f t="shared" si="8"/>
        <v/>
      </c>
      <c r="T20" s="143" t="str">
        <f t="shared" si="9"/>
        <v/>
      </c>
      <c r="U20" s="162" t="str">
        <f t="shared" si="20"/>
        <v/>
      </c>
      <c r="V20" s="140" t="str">
        <f t="shared" si="10"/>
        <v/>
      </c>
      <c r="W20" s="160" t="str">
        <f t="shared" si="21"/>
        <v/>
      </c>
      <c r="X20" s="160" t="str">
        <f t="shared" si="22"/>
        <v/>
      </c>
      <c r="Y20" s="160" t="str">
        <f t="shared" si="16"/>
        <v/>
      </c>
      <c r="Z20" s="160" t="str">
        <f t="shared" si="23"/>
        <v/>
      </c>
      <c r="AA20" s="150" t="str">
        <f t="shared" si="24"/>
        <v/>
      </c>
      <c r="AB20" s="146">
        <f t="shared" si="4"/>
        <v>0</v>
      </c>
      <c r="AC20" s="151" t="str">
        <f t="shared" si="17"/>
        <v/>
      </c>
      <c r="AD20" s="148" t="str">
        <f t="shared" si="11"/>
        <v/>
      </c>
      <c r="AE20" s="59" t="str">
        <f t="shared" si="0"/>
        <v/>
      </c>
      <c r="AF20" s="59">
        <f t="shared" si="5"/>
        <v>0</v>
      </c>
      <c r="AG20" s="78"/>
    </row>
    <row r="21" spans="1:33" ht="15" thickBot="1" x14ac:dyDescent="0.35">
      <c r="A21" s="73"/>
      <c r="B21" s="63"/>
      <c r="C21" s="65"/>
      <c r="D21" s="134"/>
      <c r="E21" s="120"/>
      <c r="F21" s="124" t="str">
        <f t="shared" si="12"/>
        <v/>
      </c>
      <c r="G21" s="128" t="str">
        <f>IF(AND(C21="",D21=""),IF(AND(I21="",J21=""),"",IF(AND(C21="",D21=""),I21,"fout")),IF(AND(I21="",J21=""),C21,”fout”))</f>
        <v/>
      </c>
      <c r="H21" s="129" t="str">
        <f t="shared" si="18"/>
        <v/>
      </c>
      <c r="I21" s="66"/>
      <c r="J21" s="83"/>
      <c r="K21" s="137" t="str">
        <f t="shared" si="6"/>
        <v/>
      </c>
      <c r="L21" s="138" t="str">
        <f t="shared" si="1"/>
        <v/>
      </c>
      <c r="M21" s="138">
        <f t="shared" si="2"/>
        <v>0</v>
      </c>
      <c r="N21" s="139" t="str">
        <f t="shared" si="13"/>
        <v/>
      </c>
      <c r="O21" s="140" t="str">
        <f t="shared" si="14"/>
        <v/>
      </c>
      <c r="P21" s="141" t="str">
        <f t="shared" si="15"/>
        <v/>
      </c>
      <c r="Q21" s="140" t="str">
        <f t="shared" si="19"/>
        <v/>
      </c>
      <c r="R21" s="142" t="str">
        <f t="shared" si="7"/>
        <v/>
      </c>
      <c r="S21" s="143" t="str">
        <f t="shared" si="8"/>
        <v/>
      </c>
      <c r="T21" s="143" t="str">
        <f t="shared" si="9"/>
        <v/>
      </c>
      <c r="U21" s="144" t="str">
        <f t="shared" si="20"/>
        <v/>
      </c>
      <c r="V21" s="140" t="str">
        <f t="shared" si="10"/>
        <v/>
      </c>
      <c r="W21" s="140" t="str">
        <f t="shared" si="21"/>
        <v/>
      </c>
      <c r="X21" s="140" t="str">
        <f t="shared" si="22"/>
        <v/>
      </c>
      <c r="Y21" s="140" t="str">
        <f t="shared" si="16"/>
        <v/>
      </c>
      <c r="Z21" s="140" t="str">
        <f t="shared" si="23"/>
        <v/>
      </c>
      <c r="AA21" s="150" t="str">
        <f t="shared" si="24"/>
        <v/>
      </c>
      <c r="AB21" s="146">
        <f t="shared" si="4"/>
        <v>0</v>
      </c>
      <c r="AC21" s="151" t="str">
        <f t="shared" si="17"/>
        <v/>
      </c>
      <c r="AD21" s="148" t="str">
        <f t="shared" si="11"/>
        <v/>
      </c>
      <c r="AE21" s="59" t="str">
        <f t="shared" si="0"/>
        <v/>
      </c>
      <c r="AF21" s="59">
        <f t="shared" si="5"/>
        <v>0</v>
      </c>
      <c r="AG21" s="78"/>
    </row>
    <row r="22" spans="1:33" ht="15" thickBot="1" x14ac:dyDescent="0.35">
      <c r="A22" s="73"/>
      <c r="B22" s="63"/>
      <c r="C22" s="65"/>
      <c r="D22" s="134"/>
      <c r="E22" s="120"/>
      <c r="F22" s="124" t="str">
        <f t="shared" si="12"/>
        <v/>
      </c>
      <c r="G22" s="128" t="str">
        <f>IF(AND(C22="",D22=""),IF(AND(I22="",J22=""),"",IF(AND(C22="",D22=""),I22,"fout")),IF(AND(I22="",J22=""),C22,”fout”))</f>
        <v/>
      </c>
      <c r="H22" s="129" t="str">
        <f t="shared" si="18"/>
        <v/>
      </c>
      <c r="I22" s="66"/>
      <c r="J22" s="83"/>
      <c r="K22" s="157" t="str">
        <f t="shared" si="6"/>
        <v/>
      </c>
      <c r="L22" s="158" t="str">
        <f t="shared" si="1"/>
        <v/>
      </c>
      <c r="M22" s="158">
        <f t="shared" si="2"/>
        <v>0</v>
      </c>
      <c r="N22" s="159" t="str">
        <f t="shared" si="13"/>
        <v/>
      </c>
      <c r="O22" s="160" t="str">
        <f t="shared" si="14"/>
        <v/>
      </c>
      <c r="P22" s="161" t="str">
        <f t="shared" si="15"/>
        <v/>
      </c>
      <c r="Q22" s="160" t="str">
        <f t="shared" si="19"/>
        <v/>
      </c>
      <c r="R22" s="142" t="str">
        <f t="shared" si="7"/>
        <v/>
      </c>
      <c r="S22" s="143" t="str">
        <f t="shared" si="8"/>
        <v/>
      </c>
      <c r="T22" s="143" t="str">
        <f t="shared" si="9"/>
        <v/>
      </c>
      <c r="U22" s="162" t="str">
        <f t="shared" si="20"/>
        <v/>
      </c>
      <c r="V22" s="140" t="str">
        <f>IF(OR(E22&lt;&gt;"",AND(I22&lt;&gt;"",J22&lt;&gt;""))=TRUE,IF(U22="ja","", IF(Q22-S22&lt;=0,"",Q22-S22 )),"")</f>
        <v/>
      </c>
      <c r="W22" s="160" t="str">
        <f t="shared" si="21"/>
        <v/>
      </c>
      <c r="X22" s="160" t="str">
        <f t="shared" si="22"/>
        <v/>
      </c>
      <c r="Y22" s="160" t="str">
        <f t="shared" si="16"/>
        <v/>
      </c>
      <c r="Z22" s="160" t="str">
        <f t="shared" si="23"/>
        <v/>
      </c>
      <c r="AA22" s="150" t="str">
        <f t="shared" si="24"/>
        <v/>
      </c>
      <c r="AB22" s="146">
        <f t="shared" si="4"/>
        <v>0</v>
      </c>
      <c r="AC22" s="151" t="str">
        <f t="shared" si="17"/>
        <v/>
      </c>
      <c r="AD22" s="148" t="str">
        <f t="shared" si="11"/>
        <v/>
      </c>
      <c r="AE22" s="59" t="str">
        <f t="shared" si="0"/>
        <v/>
      </c>
      <c r="AF22" s="59">
        <f t="shared" si="5"/>
        <v>0</v>
      </c>
      <c r="AG22" s="78"/>
    </row>
    <row r="23" spans="1:33" ht="15" thickBot="1" x14ac:dyDescent="0.35">
      <c r="A23" s="73"/>
      <c r="B23" s="63"/>
      <c r="C23" s="65"/>
      <c r="D23" s="134"/>
      <c r="E23" s="120"/>
      <c r="F23" s="124" t="str">
        <f t="shared" si="12"/>
        <v/>
      </c>
      <c r="G23" s="128" t="str">
        <f>IF(AND(C23="",D23=""),IF(AND(I23="",J23=""),"",IF(AND(C23="",D23=""),I23,"fout")),IF(AND(I23="",J23=""),C23,”fout”))</f>
        <v/>
      </c>
      <c r="H23" s="129" t="str">
        <f t="shared" si="18"/>
        <v/>
      </c>
      <c r="I23" s="66"/>
      <c r="J23" s="83"/>
      <c r="K23" s="137" t="str">
        <f t="shared" si="6"/>
        <v/>
      </c>
      <c r="L23" s="138" t="str">
        <f t="shared" si="1"/>
        <v/>
      </c>
      <c r="M23" s="138">
        <f t="shared" si="2"/>
        <v>0</v>
      </c>
      <c r="N23" s="139" t="str">
        <f t="shared" si="13"/>
        <v/>
      </c>
      <c r="O23" s="140" t="str">
        <f t="shared" si="14"/>
        <v/>
      </c>
      <c r="P23" s="141" t="str">
        <f t="shared" si="15"/>
        <v/>
      </c>
      <c r="Q23" s="140" t="str">
        <f t="shared" si="19"/>
        <v/>
      </c>
      <c r="R23" s="142" t="str">
        <f t="shared" si="7"/>
        <v/>
      </c>
      <c r="S23" s="143" t="str">
        <f t="shared" si="8"/>
        <v/>
      </c>
      <c r="T23" s="143" t="str">
        <f t="shared" si="9"/>
        <v/>
      </c>
      <c r="U23" s="144" t="str">
        <f t="shared" si="20"/>
        <v/>
      </c>
      <c r="V23" s="140" t="str">
        <f t="shared" si="10"/>
        <v/>
      </c>
      <c r="W23" s="140" t="str">
        <f t="shared" si="21"/>
        <v/>
      </c>
      <c r="X23" s="140" t="str">
        <f t="shared" si="22"/>
        <v/>
      </c>
      <c r="Y23" s="140" t="str">
        <f t="shared" si="16"/>
        <v/>
      </c>
      <c r="Z23" s="140" t="str">
        <f t="shared" si="23"/>
        <v/>
      </c>
      <c r="AA23" s="150" t="str">
        <f t="shared" si="24"/>
        <v/>
      </c>
      <c r="AB23" s="146">
        <f t="shared" si="4"/>
        <v>0</v>
      </c>
      <c r="AC23" s="151" t="str">
        <f t="shared" si="17"/>
        <v/>
      </c>
      <c r="AD23" s="148" t="str">
        <f t="shared" si="11"/>
        <v/>
      </c>
      <c r="AE23" s="59" t="str">
        <f t="shared" si="0"/>
        <v/>
      </c>
      <c r="AF23" s="59">
        <f t="shared" si="5"/>
        <v>0</v>
      </c>
      <c r="AG23" s="78"/>
    </row>
    <row r="24" spans="1:33" ht="15" thickBot="1" x14ac:dyDescent="0.35">
      <c r="A24" s="73"/>
      <c r="B24" s="63"/>
      <c r="C24" s="65"/>
      <c r="D24" s="134"/>
      <c r="E24" s="120"/>
      <c r="F24" s="124" t="str">
        <f t="shared" si="12"/>
        <v/>
      </c>
      <c r="G24" s="128" t="str">
        <f>IF(AND(C24="",D24=""),IF(AND(I24="",J24=""),"",IF(AND(C24="",D24=""),I24,"fout")),IF(AND(I24="",J24=""),C24,”fout”))</f>
        <v/>
      </c>
      <c r="H24" s="129" t="str">
        <f t="shared" si="18"/>
        <v/>
      </c>
      <c r="I24" s="66"/>
      <c r="J24" s="83"/>
      <c r="K24" s="157" t="str">
        <f t="shared" si="6"/>
        <v/>
      </c>
      <c r="L24" s="158" t="str">
        <f t="shared" si="1"/>
        <v/>
      </c>
      <c r="M24" s="158">
        <f t="shared" si="2"/>
        <v>0</v>
      </c>
      <c r="N24" s="159" t="str">
        <f t="shared" si="13"/>
        <v/>
      </c>
      <c r="O24" s="160" t="str">
        <f t="shared" si="14"/>
        <v/>
      </c>
      <c r="P24" s="161" t="str">
        <f t="shared" si="15"/>
        <v/>
      </c>
      <c r="Q24" s="160" t="str">
        <f t="shared" si="19"/>
        <v/>
      </c>
      <c r="R24" s="142" t="str">
        <f t="shared" si="7"/>
        <v/>
      </c>
      <c r="S24" s="143" t="str">
        <f t="shared" si="8"/>
        <v/>
      </c>
      <c r="T24" s="143" t="str">
        <f t="shared" si="9"/>
        <v/>
      </c>
      <c r="U24" s="162" t="str">
        <f t="shared" si="20"/>
        <v/>
      </c>
      <c r="V24" s="140" t="str">
        <f t="shared" si="10"/>
        <v/>
      </c>
      <c r="W24" s="160" t="str">
        <f t="shared" si="21"/>
        <v/>
      </c>
      <c r="X24" s="160" t="str">
        <f t="shared" si="22"/>
        <v/>
      </c>
      <c r="Y24" s="160" t="str">
        <f t="shared" si="16"/>
        <v/>
      </c>
      <c r="Z24" s="160" t="str">
        <f t="shared" si="23"/>
        <v/>
      </c>
      <c r="AA24" s="150" t="str">
        <f t="shared" si="24"/>
        <v/>
      </c>
      <c r="AB24" s="146">
        <f t="shared" si="4"/>
        <v>0</v>
      </c>
      <c r="AC24" s="151" t="str">
        <f t="shared" si="17"/>
        <v/>
      </c>
      <c r="AD24" s="148" t="str">
        <f t="shared" si="11"/>
        <v/>
      </c>
      <c r="AE24" s="59" t="str">
        <f t="shared" si="0"/>
        <v/>
      </c>
      <c r="AF24" s="59">
        <f t="shared" si="5"/>
        <v>0</v>
      </c>
      <c r="AG24" s="78"/>
    </row>
    <row r="25" spans="1:33" ht="15" thickBot="1" x14ac:dyDescent="0.35">
      <c r="A25" s="73"/>
      <c r="B25" s="63"/>
      <c r="C25" s="65"/>
      <c r="D25" s="134"/>
      <c r="E25" s="120"/>
      <c r="F25" s="124" t="str">
        <f t="shared" si="12"/>
        <v/>
      </c>
      <c r="G25" s="128" t="str">
        <f>IF(AND(C25="",D25=""),IF(AND(I25="",J25=""),"",IF(AND(C25="",D25=""),I25,"fout")),IF(AND(I25="",J25=""),C25,”fout”))</f>
        <v/>
      </c>
      <c r="H25" s="129" t="str">
        <f t="shared" si="18"/>
        <v/>
      </c>
      <c r="I25" s="66"/>
      <c r="J25" s="83"/>
      <c r="K25" s="137" t="str">
        <f t="shared" si="6"/>
        <v/>
      </c>
      <c r="L25" s="138" t="str">
        <f t="shared" si="1"/>
        <v/>
      </c>
      <c r="M25" s="138">
        <f t="shared" si="2"/>
        <v>0</v>
      </c>
      <c r="N25" s="139" t="str">
        <f t="shared" si="13"/>
        <v/>
      </c>
      <c r="O25" s="140" t="str">
        <f t="shared" si="14"/>
        <v/>
      </c>
      <c r="P25" s="141" t="str">
        <f t="shared" si="15"/>
        <v/>
      </c>
      <c r="Q25" s="140" t="str">
        <f t="shared" si="19"/>
        <v/>
      </c>
      <c r="R25" s="142" t="str">
        <f t="shared" si="7"/>
        <v/>
      </c>
      <c r="S25" s="143" t="str">
        <f t="shared" si="8"/>
        <v/>
      </c>
      <c r="T25" s="143" t="str">
        <f t="shared" si="9"/>
        <v/>
      </c>
      <c r="U25" s="144" t="str">
        <f t="shared" si="20"/>
        <v/>
      </c>
      <c r="V25" s="140" t="str">
        <f t="shared" si="10"/>
        <v/>
      </c>
      <c r="W25" s="140" t="str">
        <f t="shared" si="21"/>
        <v/>
      </c>
      <c r="X25" s="140" t="str">
        <f t="shared" si="22"/>
        <v/>
      </c>
      <c r="Y25" s="140" t="str">
        <f t="shared" si="16"/>
        <v/>
      </c>
      <c r="Z25" s="140" t="str">
        <f t="shared" si="23"/>
        <v/>
      </c>
      <c r="AA25" s="150" t="str">
        <f t="shared" si="24"/>
        <v/>
      </c>
      <c r="AB25" s="146">
        <f t="shared" si="4"/>
        <v>0</v>
      </c>
      <c r="AC25" s="151" t="str">
        <f t="shared" si="17"/>
        <v/>
      </c>
      <c r="AD25" s="148" t="str">
        <f t="shared" si="11"/>
        <v/>
      </c>
      <c r="AE25" s="59" t="str">
        <f t="shared" si="0"/>
        <v/>
      </c>
      <c r="AF25" s="59">
        <f t="shared" si="5"/>
        <v>0</v>
      </c>
      <c r="AG25" s="78"/>
    </row>
    <row r="26" spans="1:33" ht="15" thickBot="1" x14ac:dyDescent="0.35">
      <c r="A26" s="73"/>
      <c r="B26" s="63"/>
      <c r="C26" s="65"/>
      <c r="D26" s="134"/>
      <c r="E26" s="120"/>
      <c r="F26" s="124" t="str">
        <f t="shared" si="12"/>
        <v/>
      </c>
      <c r="G26" s="128" t="str">
        <f>IF(AND(C26="",D26=""),IF(AND(I26="",J26=""),"",IF(AND(C26="",D26=""),I26,"fout")),IF(AND(I26="",J26=""),C26,”fout”))</f>
        <v/>
      </c>
      <c r="H26" s="129" t="str">
        <f t="shared" si="18"/>
        <v/>
      </c>
      <c r="I26" s="66"/>
      <c r="J26" s="83"/>
      <c r="K26" s="157" t="str">
        <f t="shared" si="6"/>
        <v/>
      </c>
      <c r="L26" s="158" t="str">
        <f t="shared" si="1"/>
        <v/>
      </c>
      <c r="M26" s="158">
        <f t="shared" si="2"/>
        <v>0</v>
      </c>
      <c r="N26" s="159" t="str">
        <f t="shared" si="13"/>
        <v/>
      </c>
      <c r="O26" s="160" t="str">
        <f t="shared" si="14"/>
        <v/>
      </c>
      <c r="P26" s="161" t="str">
        <f t="shared" si="15"/>
        <v/>
      </c>
      <c r="Q26" s="160" t="str">
        <f t="shared" si="19"/>
        <v/>
      </c>
      <c r="R26" s="142" t="str">
        <f t="shared" si="7"/>
        <v/>
      </c>
      <c r="S26" s="143" t="str">
        <f t="shared" si="8"/>
        <v/>
      </c>
      <c r="T26" s="143" t="str">
        <f t="shared" si="9"/>
        <v/>
      </c>
      <c r="U26" s="162" t="str">
        <f t="shared" si="20"/>
        <v/>
      </c>
      <c r="V26" s="140" t="str">
        <f t="shared" si="10"/>
        <v/>
      </c>
      <c r="W26" s="160" t="str">
        <f t="shared" si="21"/>
        <v/>
      </c>
      <c r="X26" s="160" t="str">
        <f t="shared" si="22"/>
        <v/>
      </c>
      <c r="Y26" s="160" t="str">
        <f t="shared" si="16"/>
        <v/>
      </c>
      <c r="Z26" s="160" t="str">
        <f t="shared" si="23"/>
        <v/>
      </c>
      <c r="AA26" s="150" t="str">
        <f t="shared" si="24"/>
        <v/>
      </c>
      <c r="AB26" s="146">
        <f t="shared" si="4"/>
        <v>0</v>
      </c>
      <c r="AC26" s="151" t="str">
        <f t="shared" si="17"/>
        <v/>
      </c>
      <c r="AD26" s="148" t="str">
        <f t="shared" si="11"/>
        <v/>
      </c>
      <c r="AE26" s="59" t="str">
        <f t="shared" si="0"/>
        <v/>
      </c>
      <c r="AF26" s="59">
        <f t="shared" si="5"/>
        <v>0</v>
      </c>
      <c r="AG26" s="78"/>
    </row>
    <row r="27" spans="1:33" ht="15" thickBot="1" x14ac:dyDescent="0.35">
      <c r="A27" s="73"/>
      <c r="B27" s="63"/>
      <c r="C27" s="65"/>
      <c r="D27" s="134"/>
      <c r="E27" s="120"/>
      <c r="F27" s="124" t="str">
        <f t="shared" si="12"/>
        <v/>
      </c>
      <c r="G27" s="128" t="str">
        <f>IF(AND(C27="",D27=""),IF(AND(I27="",J27=""),"",IF(AND(C27="",D27=""),I27,"fout")),IF(AND(I27="",J27=""),C27,”fout”))</f>
        <v/>
      </c>
      <c r="H27" s="129" t="str">
        <f t="shared" si="18"/>
        <v/>
      </c>
      <c r="I27" s="66"/>
      <c r="J27" s="83"/>
      <c r="K27" s="137" t="str">
        <f t="shared" si="6"/>
        <v/>
      </c>
      <c r="L27" s="138" t="str">
        <f t="shared" si="1"/>
        <v/>
      </c>
      <c r="M27" s="138">
        <f t="shared" si="2"/>
        <v>0</v>
      </c>
      <c r="N27" s="139" t="str">
        <f t="shared" si="13"/>
        <v/>
      </c>
      <c r="O27" s="140" t="str">
        <f t="shared" si="14"/>
        <v/>
      </c>
      <c r="P27" s="141" t="str">
        <f t="shared" si="15"/>
        <v/>
      </c>
      <c r="Q27" s="140" t="str">
        <f t="shared" si="19"/>
        <v/>
      </c>
      <c r="R27" s="142" t="str">
        <f t="shared" si="7"/>
        <v/>
      </c>
      <c r="S27" s="143" t="str">
        <f t="shared" si="8"/>
        <v/>
      </c>
      <c r="T27" s="143" t="str">
        <f t="shared" si="9"/>
        <v/>
      </c>
      <c r="U27" s="144" t="str">
        <f t="shared" si="20"/>
        <v/>
      </c>
      <c r="V27" s="140" t="str">
        <f t="shared" si="10"/>
        <v/>
      </c>
      <c r="W27" s="140" t="str">
        <f t="shared" si="21"/>
        <v/>
      </c>
      <c r="X27" s="140" t="str">
        <f t="shared" si="22"/>
        <v/>
      </c>
      <c r="Y27" s="140" t="str">
        <f t="shared" si="16"/>
        <v/>
      </c>
      <c r="Z27" s="140" t="str">
        <f t="shared" si="23"/>
        <v/>
      </c>
      <c r="AA27" s="150" t="str">
        <f t="shared" si="24"/>
        <v/>
      </c>
      <c r="AB27" s="146">
        <f t="shared" si="4"/>
        <v>0</v>
      </c>
      <c r="AC27" s="151" t="str">
        <f t="shared" si="17"/>
        <v/>
      </c>
      <c r="AD27" s="148" t="str">
        <f t="shared" si="11"/>
        <v/>
      </c>
      <c r="AE27" s="59" t="str">
        <f t="shared" si="0"/>
        <v/>
      </c>
      <c r="AF27" s="59">
        <f t="shared" si="5"/>
        <v>0</v>
      </c>
      <c r="AG27" s="78"/>
    </row>
    <row r="28" spans="1:33" ht="15" thickBot="1" x14ac:dyDescent="0.35">
      <c r="A28" s="73"/>
      <c r="B28" s="63"/>
      <c r="C28" s="65"/>
      <c r="D28" s="134"/>
      <c r="E28" s="120"/>
      <c r="F28" s="124" t="str">
        <f t="shared" si="12"/>
        <v/>
      </c>
      <c r="G28" s="128" t="str">
        <f>IF(AND(C28="",D28=""),IF(AND(I28="",J28=""),"",IF(AND(C28="",D28=""),I28,"fout")),IF(AND(I28="",J28=""),C28,”fout”))</f>
        <v/>
      </c>
      <c r="H28" s="129" t="str">
        <f t="shared" si="18"/>
        <v/>
      </c>
      <c r="I28" s="66"/>
      <c r="J28" s="83"/>
      <c r="K28" s="157" t="str">
        <f t="shared" si="6"/>
        <v/>
      </c>
      <c r="L28" s="158" t="str">
        <f t="shared" si="1"/>
        <v/>
      </c>
      <c r="M28" s="158">
        <f t="shared" si="2"/>
        <v>0</v>
      </c>
      <c r="N28" s="159" t="str">
        <f t="shared" si="13"/>
        <v/>
      </c>
      <c r="O28" s="160" t="str">
        <f t="shared" si="14"/>
        <v/>
      </c>
      <c r="P28" s="161" t="str">
        <f t="shared" si="15"/>
        <v/>
      </c>
      <c r="Q28" s="160" t="str">
        <f t="shared" si="19"/>
        <v/>
      </c>
      <c r="R28" s="142" t="str">
        <f t="shared" si="7"/>
        <v/>
      </c>
      <c r="S28" s="143" t="str">
        <f t="shared" si="8"/>
        <v/>
      </c>
      <c r="T28" s="143" t="str">
        <f t="shared" si="9"/>
        <v/>
      </c>
      <c r="U28" s="162" t="str">
        <f t="shared" si="20"/>
        <v/>
      </c>
      <c r="V28" s="140" t="str">
        <f t="shared" si="10"/>
        <v/>
      </c>
      <c r="W28" s="160" t="str">
        <f t="shared" si="21"/>
        <v/>
      </c>
      <c r="X28" s="160" t="str">
        <f t="shared" si="22"/>
        <v/>
      </c>
      <c r="Y28" s="160" t="str">
        <f t="shared" si="16"/>
        <v/>
      </c>
      <c r="Z28" s="160" t="str">
        <f t="shared" si="23"/>
        <v/>
      </c>
      <c r="AA28" s="150" t="str">
        <f t="shared" si="24"/>
        <v/>
      </c>
      <c r="AB28" s="146">
        <f t="shared" si="4"/>
        <v>0</v>
      </c>
      <c r="AC28" s="151" t="str">
        <f t="shared" si="17"/>
        <v/>
      </c>
      <c r="AD28" s="148" t="str">
        <f t="shared" si="11"/>
        <v/>
      </c>
      <c r="AE28" s="59" t="str">
        <f t="shared" si="0"/>
        <v/>
      </c>
      <c r="AF28" s="59">
        <f t="shared" si="5"/>
        <v>0</v>
      </c>
      <c r="AG28" s="78"/>
    </row>
    <row r="29" spans="1:33" ht="15" thickBot="1" x14ac:dyDescent="0.35">
      <c r="A29" s="73"/>
      <c r="B29" s="63"/>
      <c r="C29" s="65"/>
      <c r="D29" s="134"/>
      <c r="E29" s="120"/>
      <c r="F29" s="124" t="str">
        <f t="shared" si="12"/>
        <v/>
      </c>
      <c r="G29" s="128" t="str">
        <f>IF(AND(C29="",D29=""),IF(AND(I29="",J29=""),"",IF(AND(C29="",D29=""),I29,"fout")),IF(AND(I29="",J29=""),C29,”fout”))</f>
        <v/>
      </c>
      <c r="H29" s="129" t="str">
        <f t="shared" si="18"/>
        <v/>
      </c>
      <c r="I29" s="66"/>
      <c r="J29" s="83"/>
      <c r="K29" s="137" t="str">
        <f t="shared" si="6"/>
        <v/>
      </c>
      <c r="L29" s="138" t="str">
        <f t="shared" si="1"/>
        <v/>
      </c>
      <c r="M29" s="138">
        <f t="shared" si="2"/>
        <v>0</v>
      </c>
      <c r="N29" s="139" t="str">
        <f t="shared" si="13"/>
        <v/>
      </c>
      <c r="O29" s="140" t="str">
        <f t="shared" si="14"/>
        <v/>
      </c>
      <c r="P29" s="141" t="str">
        <f t="shared" si="15"/>
        <v/>
      </c>
      <c r="Q29" s="140" t="str">
        <f t="shared" si="19"/>
        <v/>
      </c>
      <c r="R29" s="142" t="str">
        <f t="shared" si="7"/>
        <v/>
      </c>
      <c r="S29" s="143" t="str">
        <f t="shared" si="8"/>
        <v/>
      </c>
      <c r="T29" s="143" t="str">
        <f t="shared" si="9"/>
        <v/>
      </c>
      <c r="U29" s="144" t="str">
        <f t="shared" si="20"/>
        <v/>
      </c>
      <c r="V29" s="140" t="str">
        <f t="shared" si="10"/>
        <v/>
      </c>
      <c r="W29" s="140" t="str">
        <f t="shared" si="21"/>
        <v/>
      </c>
      <c r="X29" s="140" t="str">
        <f t="shared" si="22"/>
        <v/>
      </c>
      <c r="Y29" s="140" t="str">
        <f t="shared" si="16"/>
        <v/>
      </c>
      <c r="Z29" s="140" t="str">
        <f t="shared" si="23"/>
        <v/>
      </c>
      <c r="AA29" s="150" t="str">
        <f t="shared" si="24"/>
        <v/>
      </c>
      <c r="AB29" s="146">
        <f t="shared" si="4"/>
        <v>0</v>
      </c>
      <c r="AC29" s="151" t="str">
        <f t="shared" si="17"/>
        <v/>
      </c>
      <c r="AD29" s="148" t="str">
        <f t="shared" si="11"/>
        <v/>
      </c>
      <c r="AE29" s="59" t="str">
        <f t="shared" si="0"/>
        <v/>
      </c>
      <c r="AF29" s="59">
        <f t="shared" si="5"/>
        <v>0</v>
      </c>
      <c r="AG29" s="78"/>
    </row>
    <row r="30" spans="1:33" ht="15" thickBot="1" x14ac:dyDescent="0.35">
      <c r="A30" s="74"/>
      <c r="B30" s="63"/>
      <c r="C30" s="65"/>
      <c r="D30" s="134"/>
      <c r="E30" s="120"/>
      <c r="F30" s="124" t="str">
        <f t="shared" si="12"/>
        <v/>
      </c>
      <c r="G30" s="128" t="str">
        <f>IF(AND(C30="",D30=""),IF(AND(I30="",J30=""),"",IF(AND(C30="",D30=""),I30,"fout")),IF(AND(I30="",J30=""),C30,”fout”))</f>
        <v/>
      </c>
      <c r="H30" s="129" t="str">
        <f t="shared" si="18"/>
        <v/>
      </c>
      <c r="I30" s="66"/>
      <c r="J30" s="83"/>
      <c r="K30" s="157" t="str">
        <f t="shared" si="6"/>
        <v/>
      </c>
      <c r="L30" s="158" t="str">
        <f t="shared" si="1"/>
        <v/>
      </c>
      <c r="M30" s="158">
        <f t="shared" si="2"/>
        <v>0</v>
      </c>
      <c r="N30" s="159" t="str">
        <f t="shared" si="13"/>
        <v/>
      </c>
      <c r="O30" s="160" t="str">
        <f t="shared" si="14"/>
        <v/>
      </c>
      <c r="P30" s="161" t="str">
        <f t="shared" si="15"/>
        <v/>
      </c>
      <c r="Q30" s="160" t="str">
        <f t="shared" si="19"/>
        <v/>
      </c>
      <c r="R30" s="142" t="str">
        <f t="shared" si="7"/>
        <v/>
      </c>
      <c r="S30" s="143" t="str">
        <f t="shared" si="8"/>
        <v/>
      </c>
      <c r="T30" s="143" t="str">
        <f t="shared" si="9"/>
        <v/>
      </c>
      <c r="U30" s="162" t="str">
        <f t="shared" si="20"/>
        <v/>
      </c>
      <c r="V30" s="140" t="str">
        <f t="shared" si="10"/>
        <v/>
      </c>
      <c r="W30" s="160" t="str">
        <f t="shared" si="21"/>
        <v/>
      </c>
      <c r="X30" s="160" t="str">
        <f t="shared" si="22"/>
        <v/>
      </c>
      <c r="Y30" s="160" t="str">
        <f t="shared" si="16"/>
        <v/>
      </c>
      <c r="Z30" s="160" t="str">
        <f t="shared" si="23"/>
        <v/>
      </c>
      <c r="AA30" s="150" t="str">
        <f t="shared" si="24"/>
        <v/>
      </c>
      <c r="AB30" s="146">
        <f t="shared" si="4"/>
        <v>0</v>
      </c>
      <c r="AC30" s="151" t="str">
        <f t="shared" si="17"/>
        <v/>
      </c>
      <c r="AD30" s="148" t="str">
        <f t="shared" si="11"/>
        <v/>
      </c>
      <c r="AE30" s="59" t="str">
        <f t="shared" si="0"/>
        <v/>
      </c>
      <c r="AF30" s="59">
        <f t="shared" si="5"/>
        <v>0</v>
      </c>
      <c r="AG30" s="78"/>
    </row>
    <row r="31" spans="1:33" ht="15" thickBot="1" x14ac:dyDescent="0.35">
      <c r="A31" s="74"/>
      <c r="B31" s="63"/>
      <c r="C31" s="65"/>
      <c r="D31" s="134"/>
      <c r="E31" s="120"/>
      <c r="F31" s="124" t="str">
        <f t="shared" si="12"/>
        <v/>
      </c>
      <c r="G31" s="128" t="str">
        <f>IF(AND(C31="",D31=""),IF(AND(I31="",J31=""),"",IF(AND(C31="",D31=""),I31,"fout")),IF(AND(I31="",J31=""),C31,”fout”))</f>
        <v/>
      </c>
      <c r="H31" s="129" t="str">
        <f t="shared" si="18"/>
        <v/>
      </c>
      <c r="I31" s="66"/>
      <c r="J31" s="83"/>
      <c r="K31" s="137" t="str">
        <f t="shared" si="6"/>
        <v/>
      </c>
      <c r="L31" s="138" t="str">
        <f t="shared" si="1"/>
        <v/>
      </c>
      <c r="M31" s="138">
        <f t="shared" si="2"/>
        <v>0</v>
      </c>
      <c r="N31" s="139" t="str">
        <f t="shared" si="13"/>
        <v/>
      </c>
      <c r="O31" s="140" t="str">
        <f t="shared" si="14"/>
        <v/>
      </c>
      <c r="P31" s="141" t="str">
        <f t="shared" si="15"/>
        <v/>
      </c>
      <c r="Q31" s="140" t="str">
        <f t="shared" si="19"/>
        <v/>
      </c>
      <c r="R31" s="142" t="str">
        <f t="shared" si="7"/>
        <v/>
      </c>
      <c r="S31" s="143" t="str">
        <f t="shared" si="8"/>
        <v/>
      </c>
      <c r="T31" s="143" t="str">
        <f t="shared" si="9"/>
        <v/>
      </c>
      <c r="U31" s="144" t="str">
        <f t="shared" si="20"/>
        <v/>
      </c>
      <c r="V31" s="140" t="str">
        <f t="shared" si="10"/>
        <v/>
      </c>
      <c r="W31" s="140" t="str">
        <f t="shared" si="21"/>
        <v/>
      </c>
      <c r="X31" s="140" t="str">
        <f t="shared" si="22"/>
        <v/>
      </c>
      <c r="Y31" s="140" t="str">
        <f t="shared" si="16"/>
        <v/>
      </c>
      <c r="Z31" s="140" t="str">
        <f t="shared" si="23"/>
        <v/>
      </c>
      <c r="AA31" s="150" t="str">
        <f t="shared" si="24"/>
        <v/>
      </c>
      <c r="AB31" s="146">
        <f t="shared" si="4"/>
        <v>0</v>
      </c>
      <c r="AC31" s="151" t="str">
        <f t="shared" si="17"/>
        <v/>
      </c>
      <c r="AD31" s="148" t="str">
        <f t="shared" si="11"/>
        <v/>
      </c>
      <c r="AE31" s="59" t="str">
        <f t="shared" si="0"/>
        <v/>
      </c>
      <c r="AF31" s="59">
        <f t="shared" si="5"/>
        <v>0</v>
      </c>
      <c r="AG31" s="78"/>
    </row>
    <row r="32" spans="1:33" ht="15" thickBot="1" x14ac:dyDescent="0.35">
      <c r="A32" s="74"/>
      <c r="B32" s="63"/>
      <c r="C32" s="65"/>
      <c r="D32" s="134"/>
      <c r="E32" s="120"/>
      <c r="F32" s="124" t="str">
        <f t="shared" si="12"/>
        <v/>
      </c>
      <c r="G32" s="128" t="str">
        <f>IF(AND(C32="",D32=""),IF(AND(I32="",J32=""),"",IF(AND(C32="",D32=""),I32,"fout")),IF(AND(I32="",J32=""),C32,”fout”))</f>
        <v/>
      </c>
      <c r="H32" s="129" t="str">
        <f t="shared" si="18"/>
        <v/>
      </c>
      <c r="I32" s="66"/>
      <c r="J32" s="83"/>
      <c r="K32" s="157" t="str">
        <f t="shared" si="6"/>
        <v/>
      </c>
      <c r="L32" s="158" t="str">
        <f t="shared" si="1"/>
        <v/>
      </c>
      <c r="M32" s="158">
        <f t="shared" si="2"/>
        <v>0</v>
      </c>
      <c r="N32" s="159" t="str">
        <f t="shared" si="13"/>
        <v/>
      </c>
      <c r="O32" s="160" t="str">
        <f t="shared" si="14"/>
        <v/>
      </c>
      <c r="P32" s="161" t="str">
        <f t="shared" si="15"/>
        <v/>
      </c>
      <c r="Q32" s="160" t="str">
        <f t="shared" si="19"/>
        <v/>
      </c>
      <c r="R32" s="142" t="str">
        <f t="shared" si="7"/>
        <v/>
      </c>
      <c r="S32" s="143" t="str">
        <f t="shared" si="8"/>
        <v/>
      </c>
      <c r="T32" s="143" t="str">
        <f t="shared" si="9"/>
        <v/>
      </c>
      <c r="U32" s="162" t="str">
        <f t="shared" si="20"/>
        <v/>
      </c>
      <c r="V32" s="140" t="str">
        <f t="shared" si="10"/>
        <v/>
      </c>
      <c r="W32" s="160" t="str">
        <f t="shared" si="21"/>
        <v/>
      </c>
      <c r="X32" s="160" t="str">
        <f t="shared" si="22"/>
        <v/>
      </c>
      <c r="Y32" s="160" t="str">
        <f t="shared" si="16"/>
        <v/>
      </c>
      <c r="Z32" s="160" t="str">
        <f t="shared" si="23"/>
        <v/>
      </c>
      <c r="AA32" s="150" t="str">
        <f t="shared" si="24"/>
        <v/>
      </c>
      <c r="AB32" s="146">
        <f t="shared" si="4"/>
        <v>0</v>
      </c>
      <c r="AC32" s="151" t="str">
        <f t="shared" si="17"/>
        <v/>
      </c>
      <c r="AD32" s="148" t="str">
        <f t="shared" si="11"/>
        <v/>
      </c>
      <c r="AE32" s="59" t="str">
        <f t="shared" si="0"/>
        <v/>
      </c>
      <c r="AF32" s="59">
        <f t="shared" si="5"/>
        <v>0</v>
      </c>
      <c r="AG32" s="78"/>
    </row>
    <row r="33" spans="1:33" ht="15" thickBot="1" x14ac:dyDescent="0.35">
      <c r="A33" s="74"/>
      <c r="B33" s="63"/>
      <c r="C33" s="65"/>
      <c r="D33" s="134"/>
      <c r="E33" s="120"/>
      <c r="F33" s="124" t="str">
        <f t="shared" si="12"/>
        <v/>
      </c>
      <c r="G33" s="128" t="str">
        <f>IF(AND(C33="",D33=""),IF(AND(I33="",J33=""),"",IF(AND(C33="",D33=""),I33,"fout")),IF(AND(I33="",J33=""),C33,”fout”))</f>
        <v/>
      </c>
      <c r="H33" s="129" t="str">
        <f t="shared" si="18"/>
        <v/>
      </c>
      <c r="I33" s="66"/>
      <c r="J33" s="83"/>
      <c r="K33" s="137" t="str">
        <f t="shared" si="6"/>
        <v/>
      </c>
      <c r="L33" s="138" t="str">
        <f t="shared" si="1"/>
        <v/>
      </c>
      <c r="M33" s="138">
        <f t="shared" si="2"/>
        <v>0</v>
      </c>
      <c r="N33" s="139" t="str">
        <f t="shared" si="13"/>
        <v/>
      </c>
      <c r="O33" s="140" t="str">
        <f t="shared" si="14"/>
        <v/>
      </c>
      <c r="P33" s="141" t="str">
        <f t="shared" si="15"/>
        <v/>
      </c>
      <c r="Q33" s="140" t="str">
        <f t="shared" si="19"/>
        <v/>
      </c>
      <c r="R33" s="142" t="str">
        <f t="shared" si="7"/>
        <v/>
      </c>
      <c r="S33" s="143" t="str">
        <f t="shared" si="8"/>
        <v/>
      </c>
      <c r="T33" s="143" t="str">
        <f t="shared" si="9"/>
        <v/>
      </c>
      <c r="U33" s="144" t="str">
        <f t="shared" si="20"/>
        <v/>
      </c>
      <c r="V33" s="140" t="str">
        <f t="shared" si="10"/>
        <v/>
      </c>
      <c r="W33" s="140" t="str">
        <f t="shared" si="21"/>
        <v/>
      </c>
      <c r="X33" s="140" t="str">
        <f t="shared" si="22"/>
        <v/>
      </c>
      <c r="Y33" s="140" t="str">
        <f t="shared" si="16"/>
        <v/>
      </c>
      <c r="Z33" s="140" t="str">
        <f t="shared" si="23"/>
        <v/>
      </c>
      <c r="AA33" s="150" t="str">
        <f t="shared" si="24"/>
        <v/>
      </c>
      <c r="AB33" s="146">
        <f t="shared" si="4"/>
        <v>0</v>
      </c>
      <c r="AC33" s="151" t="str">
        <f t="shared" si="17"/>
        <v/>
      </c>
      <c r="AD33" s="148" t="str">
        <f t="shared" si="11"/>
        <v/>
      </c>
      <c r="AE33" s="59" t="str">
        <f t="shared" si="0"/>
        <v/>
      </c>
      <c r="AF33" s="59">
        <f t="shared" si="5"/>
        <v>0</v>
      </c>
      <c r="AG33" s="78"/>
    </row>
    <row r="34" spans="1:33" ht="15" thickBot="1" x14ac:dyDescent="0.35">
      <c r="A34" s="75"/>
      <c r="B34" s="64"/>
      <c r="C34" s="67"/>
      <c r="D34" s="135"/>
      <c r="E34" s="121"/>
      <c r="F34" s="125" t="str">
        <f t="shared" si="12"/>
        <v/>
      </c>
      <c r="G34" s="130" t="str">
        <f>IF(AND(C34="",D34=""),IF(AND(I34="",J34=""),"",IF(AND(C34="",D34=""),I34,"fout")),IF(AND(I34="",J34=""),C34,”fout”))</f>
        <v/>
      </c>
      <c r="H34" s="131" t="str">
        <f t="shared" si="18"/>
        <v/>
      </c>
      <c r="I34" s="68"/>
      <c r="J34" s="84"/>
      <c r="K34" s="137" t="str">
        <f t="shared" si="6"/>
        <v/>
      </c>
      <c r="L34" s="138" t="str">
        <f t="shared" si="1"/>
        <v/>
      </c>
      <c r="M34" s="138">
        <f t="shared" si="2"/>
        <v>0</v>
      </c>
      <c r="N34" s="139" t="str">
        <f t="shared" si="13"/>
        <v/>
      </c>
      <c r="O34" s="140" t="str">
        <f t="shared" si="14"/>
        <v/>
      </c>
      <c r="P34" s="141" t="str">
        <f t="shared" si="15"/>
        <v/>
      </c>
      <c r="Q34" s="140" t="str">
        <f t="shared" si="19"/>
        <v/>
      </c>
      <c r="R34" s="142" t="str">
        <f t="shared" si="7"/>
        <v/>
      </c>
      <c r="S34" s="143" t="str">
        <f t="shared" si="8"/>
        <v/>
      </c>
      <c r="T34" s="143" t="str">
        <f t="shared" si="9"/>
        <v/>
      </c>
      <c r="U34" s="144" t="str">
        <f t="shared" si="20"/>
        <v/>
      </c>
      <c r="V34" s="140" t="str">
        <f t="shared" si="10"/>
        <v/>
      </c>
      <c r="W34" s="140" t="str">
        <f t="shared" si="21"/>
        <v/>
      </c>
      <c r="X34" s="140" t="str">
        <f t="shared" si="22"/>
        <v/>
      </c>
      <c r="Y34" s="140" t="str">
        <f t="shared" si="16"/>
        <v/>
      </c>
      <c r="Z34" s="140" t="str">
        <f t="shared" si="23"/>
        <v/>
      </c>
      <c r="AA34" s="150" t="str">
        <f t="shared" si="24"/>
        <v/>
      </c>
      <c r="AB34" s="146">
        <f t="shared" si="4"/>
        <v>0</v>
      </c>
      <c r="AC34" s="163" t="str">
        <f t="shared" si="17"/>
        <v/>
      </c>
      <c r="AD34" s="164" t="str">
        <f t="shared" si="11"/>
        <v/>
      </c>
      <c r="AE34" s="60" t="str">
        <f t="shared" si="0"/>
        <v/>
      </c>
      <c r="AF34" s="60">
        <f t="shared" si="5"/>
        <v>0</v>
      </c>
      <c r="AG34" s="79"/>
    </row>
  </sheetData>
  <mergeCells count="8">
    <mergeCell ref="C7:D7"/>
    <mergeCell ref="I7:J7"/>
    <mergeCell ref="B1:AD1"/>
    <mergeCell ref="B2:C2"/>
    <mergeCell ref="D2:J2"/>
    <mergeCell ref="B3:C3"/>
    <mergeCell ref="D3:I3"/>
    <mergeCell ref="B4:C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75151-17F9-428B-B685-B8620A3EF590}">
  <dimension ref="A1:AN34"/>
  <sheetViews>
    <sheetView workbookViewId="0">
      <selection activeCell="C9" sqref="C9"/>
    </sheetView>
  </sheetViews>
  <sheetFormatPr defaultRowHeight="13.2" x14ac:dyDescent="0.25"/>
  <cols>
    <col min="1" max="1" width="2.6640625" style="61" customWidth="1"/>
    <col min="2" max="2" width="2.88671875" customWidth="1"/>
    <col min="3" max="3" width="11" style="103" customWidth="1"/>
    <col min="4" max="4" width="12" style="103" customWidth="1"/>
    <col min="5" max="5" width="13.109375" style="103" customWidth="1"/>
    <col min="6" max="6" width="12" style="103" hidden="1" customWidth="1"/>
    <col min="7" max="7" width="11.88671875" hidden="1" customWidth="1"/>
    <col min="8" max="8" width="11.109375" hidden="1" customWidth="1"/>
    <col min="9" max="9" width="12.109375" customWidth="1"/>
    <col min="10" max="10" width="12.33203125" customWidth="1"/>
    <col min="11" max="11" width="5.5546875" customWidth="1"/>
    <col min="12" max="13" width="8.88671875" hidden="1" customWidth="1"/>
    <col min="14" max="14" width="9" customWidth="1"/>
    <col min="15" max="15" width="6.33203125" customWidth="1"/>
    <col min="16" max="16" width="6.6640625" customWidth="1"/>
    <col min="17" max="18" width="8.88671875" hidden="1" customWidth="1"/>
    <col min="19" max="19" width="7.44140625" customWidth="1"/>
    <col min="20" max="20" width="8.88671875" hidden="1" customWidth="1"/>
    <col min="21" max="21" width="8.33203125" customWidth="1"/>
    <col min="22" max="23" width="8.88671875" hidden="1" customWidth="1"/>
    <col min="24" max="24" width="7.5546875" hidden="1" customWidth="1"/>
    <col min="25" max="25" width="5.88671875" hidden="1" customWidth="1"/>
    <col min="26" max="26" width="5.44140625" hidden="1" customWidth="1"/>
    <col min="27" max="27" width="10.33203125" customWidth="1"/>
    <col min="28" max="28" width="8.88671875" hidden="1" customWidth="1"/>
    <col min="29" max="29" width="0.109375" customWidth="1"/>
    <col min="30" max="30" width="19.5546875" customWidth="1"/>
    <col min="31" max="32" width="8.88671875" hidden="1" customWidth="1"/>
    <col min="33" max="33" width="3.88671875" customWidth="1"/>
  </cols>
  <sheetData>
    <row r="1" spans="1:40" ht="13.5" customHeight="1" thickBot="1" x14ac:dyDescent="0.35">
      <c r="A1" s="7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58"/>
      <c r="AF1" s="58"/>
      <c r="AG1" s="76"/>
    </row>
    <row r="2" spans="1:40" ht="13.8" thickBot="1" x14ac:dyDescent="0.3">
      <c r="A2" s="72"/>
      <c r="B2" s="179" t="s">
        <v>1</v>
      </c>
      <c r="C2" s="180"/>
      <c r="D2" s="181"/>
      <c r="E2" s="182"/>
      <c r="F2" s="182"/>
      <c r="G2" s="182"/>
      <c r="H2" s="182"/>
      <c r="I2" s="182"/>
      <c r="J2" s="183"/>
      <c r="K2" s="87"/>
      <c r="L2" s="87"/>
      <c r="M2" s="87"/>
      <c r="N2" s="87"/>
      <c r="O2" s="88"/>
      <c r="P2" s="88"/>
      <c r="Q2" s="89"/>
      <c r="R2" s="89"/>
      <c r="S2" s="90"/>
      <c r="T2" s="91"/>
      <c r="U2" s="91"/>
      <c r="V2" s="92"/>
      <c r="W2" s="93"/>
      <c r="X2" s="93"/>
      <c r="Y2" s="93"/>
      <c r="Z2" s="93"/>
      <c r="AA2" s="94"/>
      <c r="AB2" s="93"/>
      <c r="AC2" s="93"/>
      <c r="AD2" s="95"/>
      <c r="AE2" s="1"/>
      <c r="AF2" s="1"/>
      <c r="AG2" s="77"/>
    </row>
    <row r="3" spans="1:40" ht="13.8" thickBot="1" x14ac:dyDescent="0.3">
      <c r="A3" s="72"/>
      <c r="B3" s="174" t="s">
        <v>2</v>
      </c>
      <c r="C3" s="175"/>
      <c r="D3" s="181"/>
      <c r="E3" s="182"/>
      <c r="F3" s="182"/>
      <c r="G3" s="182"/>
      <c r="H3" s="182"/>
      <c r="I3" s="183"/>
      <c r="J3" s="69"/>
      <c r="K3" s="41"/>
      <c r="L3" s="41"/>
      <c r="M3" s="41"/>
      <c r="N3" s="41"/>
      <c r="O3" s="42"/>
      <c r="P3" s="42"/>
      <c r="Q3" s="35"/>
      <c r="R3" s="35"/>
      <c r="S3" s="34"/>
      <c r="T3" s="43"/>
      <c r="U3" s="43"/>
      <c r="V3" s="44"/>
      <c r="W3" s="45"/>
      <c r="X3" s="45"/>
      <c r="Y3" s="45"/>
      <c r="Z3" s="45"/>
      <c r="AA3" s="46"/>
      <c r="AB3" s="45"/>
      <c r="AC3" s="45"/>
      <c r="AD3" s="47"/>
      <c r="AE3" s="1"/>
      <c r="AF3" s="1"/>
      <c r="AG3" s="77"/>
    </row>
    <row r="4" spans="1:40" ht="13.8" thickBot="1" x14ac:dyDescent="0.3">
      <c r="A4" s="72"/>
      <c r="B4" s="170" t="s">
        <v>3</v>
      </c>
      <c r="C4" s="171"/>
      <c r="D4" s="86"/>
      <c r="E4" s="106"/>
      <c r="F4" s="106"/>
      <c r="G4" s="36"/>
      <c r="H4" s="36"/>
      <c r="I4" s="37"/>
      <c r="J4" s="70" t="str">
        <f>"/ "&amp;D4+1</f>
        <v>/ 1</v>
      </c>
      <c r="K4" s="15"/>
      <c r="L4" s="40"/>
      <c r="M4" s="36"/>
      <c r="N4" s="36"/>
      <c r="O4" s="36"/>
      <c r="P4" s="38"/>
      <c r="Q4" s="36"/>
      <c r="R4" s="39"/>
      <c r="S4" s="40"/>
      <c r="T4" s="40"/>
      <c r="U4" s="40"/>
      <c r="V4" s="40"/>
      <c r="W4" s="40"/>
      <c r="X4" s="40"/>
      <c r="Y4" s="40"/>
      <c r="Z4" s="40"/>
      <c r="AA4" s="48"/>
      <c r="AB4" s="40"/>
      <c r="AC4" s="40"/>
      <c r="AD4" s="49"/>
      <c r="AE4" s="2"/>
      <c r="AF4" s="3"/>
      <c r="AG4" s="78"/>
    </row>
    <row r="5" spans="1:40" ht="13.8" thickBot="1" x14ac:dyDescent="0.3">
      <c r="A5" s="72"/>
      <c r="B5" s="50"/>
      <c r="C5" s="51"/>
      <c r="D5" s="104"/>
      <c r="E5" s="104"/>
      <c r="F5" s="104"/>
      <c r="G5" s="52"/>
      <c r="H5" s="52"/>
      <c r="I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5"/>
      <c r="Z5" s="55"/>
      <c r="AA5" s="56"/>
      <c r="AB5" s="55"/>
      <c r="AC5" s="55"/>
      <c r="AD5" s="57"/>
      <c r="AE5" s="2"/>
      <c r="AF5" s="2"/>
      <c r="AG5" s="78"/>
    </row>
    <row r="6" spans="1:40" ht="13.8" thickBot="1" x14ac:dyDescent="0.3">
      <c r="A6" s="72"/>
      <c r="B6" s="21" t="s">
        <v>4</v>
      </c>
      <c r="C6" s="22"/>
      <c r="D6" s="22"/>
      <c r="E6" s="22"/>
      <c r="F6" s="22"/>
      <c r="G6" s="22"/>
      <c r="H6" s="22"/>
      <c r="I6" s="23"/>
      <c r="J6" s="24"/>
      <c r="K6" s="22"/>
      <c r="L6" s="22"/>
      <c r="M6" s="22"/>
      <c r="N6" s="25"/>
      <c r="O6" s="26"/>
      <c r="P6" s="26"/>
      <c r="Q6" s="26"/>
      <c r="R6" s="27"/>
      <c r="S6" s="28"/>
      <c r="T6" s="28"/>
      <c r="U6" s="28"/>
      <c r="V6" s="29"/>
      <c r="W6" s="30"/>
      <c r="X6" s="31"/>
      <c r="Y6" s="31"/>
      <c r="Z6" s="31"/>
      <c r="AA6" s="26"/>
      <c r="AB6" s="26"/>
      <c r="AC6" s="32"/>
      <c r="AD6" s="33"/>
      <c r="AE6" s="59"/>
      <c r="AF6" s="59"/>
      <c r="AG6" s="78"/>
    </row>
    <row r="7" spans="1:40" ht="13.8" thickBot="1" x14ac:dyDescent="0.3">
      <c r="A7" s="72"/>
      <c r="B7" s="136" t="s">
        <v>5</v>
      </c>
      <c r="C7" s="172" t="s">
        <v>6</v>
      </c>
      <c r="D7" s="173"/>
      <c r="E7" s="165" t="s">
        <v>31</v>
      </c>
      <c r="F7" s="107" t="s">
        <v>33</v>
      </c>
      <c r="G7" s="4"/>
      <c r="H7" s="4"/>
      <c r="I7" s="168" t="s">
        <v>35</v>
      </c>
      <c r="J7" s="169"/>
      <c r="K7" s="96" t="s">
        <v>7</v>
      </c>
      <c r="L7" s="18" t="s">
        <v>8</v>
      </c>
      <c r="M7" s="97" t="s">
        <v>9</v>
      </c>
      <c r="N7" s="96" t="s">
        <v>10</v>
      </c>
      <c r="O7" s="98" t="s">
        <v>11</v>
      </c>
      <c r="P7" s="99" t="s">
        <v>12</v>
      </c>
      <c r="Q7" s="5" t="s">
        <v>13</v>
      </c>
      <c r="R7" s="116" t="s">
        <v>14</v>
      </c>
      <c r="S7" s="16" t="s">
        <v>15</v>
      </c>
      <c r="T7" s="6" t="s">
        <v>16</v>
      </c>
      <c r="U7" s="13" t="s">
        <v>17</v>
      </c>
      <c r="V7" s="5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14" t="s">
        <v>23</v>
      </c>
      <c r="AB7" s="7" t="s">
        <v>24</v>
      </c>
      <c r="AC7" s="8" t="s">
        <v>25</v>
      </c>
      <c r="AD7" s="109" t="s">
        <v>36</v>
      </c>
      <c r="AE7" s="59" t="s">
        <v>26</v>
      </c>
      <c r="AF7" s="59"/>
      <c r="AG7" s="78"/>
    </row>
    <row r="8" spans="1:40" ht="14.4" thickTop="1" thickBot="1" x14ac:dyDescent="0.3">
      <c r="A8" s="72"/>
      <c r="B8" s="85"/>
      <c r="C8" s="102" t="s">
        <v>27</v>
      </c>
      <c r="D8" s="166">
        <v>0</v>
      </c>
      <c r="E8" s="108" t="s">
        <v>32</v>
      </c>
      <c r="F8" s="122" t="s">
        <v>34</v>
      </c>
      <c r="G8" s="17"/>
      <c r="H8" s="17"/>
      <c r="I8" s="80" t="s">
        <v>28</v>
      </c>
      <c r="J8" s="100" t="s">
        <v>29</v>
      </c>
      <c r="K8" s="110" t="s">
        <v>30</v>
      </c>
      <c r="L8" s="111"/>
      <c r="M8" s="111"/>
      <c r="N8" s="112"/>
      <c r="O8" s="113"/>
      <c r="P8" s="167">
        <v>0</v>
      </c>
      <c r="Q8" s="9"/>
      <c r="R8" s="10"/>
      <c r="S8" s="115">
        <f>SUM(S9:S34)+P8</f>
        <v>0</v>
      </c>
      <c r="T8" s="11"/>
      <c r="U8" s="11"/>
      <c r="V8" s="12"/>
      <c r="W8" s="19"/>
      <c r="X8" s="19">
        <f>IF(D8&lt;&gt;"",D8,Q8)</f>
        <v>0</v>
      </c>
      <c r="Y8" s="9"/>
      <c r="Z8" s="9"/>
      <c r="AA8" s="117">
        <f>IF(Z8&lt;&gt;"",X8+Z8,X8)</f>
        <v>0</v>
      </c>
      <c r="AB8" s="118">
        <f>IF(K8&lt;&gt;K9,IF(U8="ja",INDEX(data,MATCH(K8,schooljaren,0)-1,22),AA8),"")</f>
        <v>0</v>
      </c>
      <c r="AC8" s="20"/>
      <c r="AD8" s="114"/>
      <c r="AE8" s="59" t="str">
        <f t="shared" ref="AE8:AE34" si="0">IF(AD8&lt;&gt;"",IF(MONTH(AD8)&lt;9,YEAR(AD8)-1,YEAR(AD8)),"")</f>
        <v/>
      </c>
      <c r="AF8" s="59"/>
      <c r="AG8" s="78"/>
    </row>
    <row r="9" spans="1:40" ht="15" thickBot="1" x14ac:dyDescent="0.35">
      <c r="A9" s="73"/>
      <c r="B9" s="62"/>
      <c r="C9" s="132"/>
      <c r="D9" s="133"/>
      <c r="E9" s="119"/>
      <c r="F9" s="123" t="str">
        <f>IF(OR(E9&gt;145,E9&lt;20),"",N9*(1-INT(IF(E9&lt;25,E9+5,IF(E9&gt;74,75,E9+0))/25)/4))</f>
        <v/>
      </c>
      <c r="G9" s="126" t="str">
        <f>IF(AND(C9="",D9=""),IF(AND(I9="",J9=""),"",IF(AND(C9="",D9=""),I9,"fout")),IF(AND(I9="",J9=""),C9,”fout”))</f>
        <v/>
      </c>
      <c r="H9" s="127" t="str">
        <f>IF(AND($C9="",$D9=""),IF(AND($I9="",$J9=""),"",$I9-1),D9)</f>
        <v/>
      </c>
      <c r="I9" s="81"/>
      <c r="J9" s="82"/>
      <c r="K9" s="137" t="str">
        <f>+IF(AND(G9 &lt;&gt; "",H9 &lt;&gt; "")=TRUE,IF(AND(MONTH(G9) &gt; 8,MONTH(G9) &lt; 13 ) = TRUE,YEAR(G9),YEAR(G9)-1),"")</f>
        <v/>
      </c>
      <c r="L9" s="138" t="str">
        <f t="shared" ref="L9:L34" si="1">IF(K9=K8,IF(L8="volledig","volledig",""),IF(B9="x","volledig",""))</f>
        <v/>
      </c>
      <c r="M9" s="138">
        <f t="shared" ref="M9:M34" si="2">IF(AND(K9=schooljaar,I9&lt;&gt; "",J9&lt;&gt;"",S9&gt;0)=TRUE,  M8+1,IF(K9=schooljaar,M8,0))</f>
        <v>0</v>
      </c>
      <c r="N9" s="139" t="str">
        <f>IF(AND(G9&lt;&gt;"",H9&lt;&gt;"")=TRUE,H9-G9+1,"")</f>
        <v/>
      </c>
      <c r="O9" s="140" t="str">
        <f>IF(AND(G9&lt;&gt;"",H9&lt;&gt;"")=TRUE,IF(K9=K8,IF(U8="ja",0,IF(N9/10&lt;Y8,N9/10,Y8)),IF(N9&lt;=300,N9/10,30)),"")</f>
        <v/>
      </c>
      <c r="P9" s="141" t="str">
        <f>IF(AND(G9&lt;&gt;"",H9&lt;&gt;"")=TRUE,IF(N9/10&lt;&gt;O9,"X",""),"")</f>
        <v/>
      </c>
      <c r="Q9" s="140" t="str">
        <f>IF(AND(G9&lt;&gt;"",H9&lt;&gt;"")=TRUE,IF(K9=K8,IF(U8="ja",0,O9+AA8),IF(U8="ja",O9+AB8,O9+AA8)),"")</f>
        <v/>
      </c>
      <c r="R9" s="142" t="str">
        <f>IF(AND(I9="",J9="",F9&gt;0=TRUE),F9,IF(AND(I9&lt;&gt;"",J9&lt;&gt;"",F9=""=TRUE),IF(AND(I9&lt;&gt;"",J9&lt;&gt;"")=TRUE,J9-I9+1,"")))</f>
        <v/>
      </c>
      <c r="S9" s="143" t="str">
        <f>IF(R9=FALSE,"FOUT",IF(R9&lt;&gt;"",IF(Q9&lt;=R9,IF(K9=K8,IF(L9="volledig",IF(Q9&lt;(30-T8),IF(R9&lt;30-T8,R9,30-T8),INT(Q9)),INT(Q9)),IF(Q9&lt;30,IF(L9="volledig",IF(R9&gt;30,30,R9),INT(Q9)),INT(Q9))),R9),""))</f>
        <v/>
      </c>
      <c r="T9" s="143" t="str">
        <f>IF(AND(G9&lt;&gt;"",H9&lt;&gt;"")=TRUE,IF(K9=K8,IF(S9&lt;&gt;"",S9+T8,T8),IF(S9&lt;&gt;"",S9,0)),"")</f>
        <v/>
      </c>
      <c r="U9" s="144" t="str">
        <f>IF(AND(G9&lt;&gt;"",H9&lt;&gt;"")=TRUE,IF(K9=K8,IF(S9&lt;&gt;"",IF(U8="ja","ja",IF(S9&gt;Q9,"ja","")),U8),IF(AND(S9&lt;&gt;"",S9&gt;Q9)=TRUE,"ja","")),"")</f>
        <v/>
      </c>
      <c r="V9" s="140" t="str">
        <f>IF(OR(E9&lt;&gt;"",AND(I9&lt;&gt;"",J9&lt;&gt;""))=TRUE,IF(U9="ja","", IF(Q9-S9&lt;=0,"",Q9-S9 )),"")</f>
        <v/>
      </c>
      <c r="W9" s="140" t="str">
        <f>IF(V9&lt;&gt;"",IF(U9="ja","",S9/10+V9),"")</f>
        <v/>
      </c>
      <c r="X9" s="140" t="str">
        <f>IF(W9&lt;&gt;"",W9,Q9)</f>
        <v/>
      </c>
      <c r="Y9" s="140" t="str">
        <f>IF(AND(G9&lt;&gt;"",H9&lt;&gt;""),IF(U9&lt;&gt;"ja",IF(K9=K8,IF(R9&lt;&gt;"",Y8-O9-S9/10,Y8-O9),IF(R9&lt;&gt;"",30-O9-S9/10,30-O9)),""),"")</f>
        <v/>
      </c>
      <c r="Z9" s="140" t="str">
        <f>IF(AND(G9&lt;&gt;"",H9&lt;&gt;"")=TRUE,IF(Y9&lt;0,Y9,0),"")</f>
        <v/>
      </c>
      <c r="AA9" s="145" t="str">
        <f t="shared" ref="AA9:AA10" si="3">IF(U9="ja",0,IF(Z9&lt;&gt;"",X9+Z9,X9))</f>
        <v/>
      </c>
      <c r="AB9" s="146">
        <f t="shared" ref="AB9:AB34" si="4">IF(U9="ja",0,IF(K9&lt;&gt;K10,IF(U9="ja",INDEX(data,MATCH(K9,schooljaren,0)-1,22),AA9),0))</f>
        <v>0</v>
      </c>
      <c r="AC9" s="147" t="str">
        <f>IF(J9&lt;&gt;"",IF(AD9="",J9,AD9),"")</f>
        <v/>
      </c>
      <c r="AD9" s="148" t="str">
        <f>+IF(R9 &lt;&gt; "",IF(R9&gt;S9,G9+S9,""),"")</f>
        <v/>
      </c>
      <c r="AE9" s="59" t="str">
        <f t="shared" si="0"/>
        <v/>
      </c>
      <c r="AF9" s="59">
        <f t="shared" ref="AF9:AF34" si="5">IF(AND(K9=schooljaar,AD9&lt;&gt; "")=TRUE,  AF8+1,IF(K9=schooljaar,AF8,0))</f>
        <v>0</v>
      </c>
      <c r="AG9" s="78"/>
    </row>
    <row r="10" spans="1:40" ht="15" thickBot="1" x14ac:dyDescent="0.35">
      <c r="A10" s="73"/>
      <c r="B10" s="63"/>
      <c r="C10" s="65"/>
      <c r="D10" s="134"/>
      <c r="E10" s="120"/>
      <c r="F10" s="124" t="str">
        <f>IF(OR(E10&gt;145,E10&lt;20),"",N10*(1-INT(IF(E10&lt;25,E10+5,IF(E10&gt;74,75,E10+0))/25)/4))</f>
        <v/>
      </c>
      <c r="G10" s="128" t="str">
        <f>IF(AND(C10="",D10=""),IF(AND(I10="",J10=""),"",IF(AND(C10="",D10=""),I10,"fout")),IF(AND(I10="",J10=""),C10,”fout”))</f>
        <v/>
      </c>
      <c r="H10" s="129" t="str">
        <f>IF(AND($C10="",$D10=""),IF(AND($I10="",$J10=""),"",$I10-1),D10)</f>
        <v/>
      </c>
      <c r="I10" s="66"/>
      <c r="J10" s="83"/>
      <c r="K10" s="137" t="str">
        <f t="shared" ref="K10:K34" si="6">+IF(AND(G10 &lt;&gt; "",H10 &lt;&gt; "")=TRUE,IF(AND(MONTH(G10) &gt; 8,MONTH(G10) &lt; 13 ) = TRUE,YEAR(G10),YEAR(G10)-1),"")</f>
        <v/>
      </c>
      <c r="L10" s="138" t="str">
        <f>IF(K10=K9,IF(L9="volledig","volledig",""),IF(B10="x","volledig",""))</f>
        <v/>
      </c>
      <c r="M10" s="138">
        <f t="shared" si="2"/>
        <v>0</v>
      </c>
      <c r="N10" s="139" t="str">
        <f>IF(AND(G10&lt;&gt;"",H10&lt;&gt;"")=TRUE,H10-G10+1,"")</f>
        <v/>
      </c>
      <c r="O10" s="140" t="str">
        <f>IF(AND(G10&lt;&gt;"",H10&lt;&gt;"")=TRUE,IF(K10=K9,IF(U9="ja",0,IF(N10/10&lt;Y9,N10/10,Y9)),IF(N10&lt;=300,N10/10,30)),"")</f>
        <v/>
      </c>
      <c r="P10" s="141" t="str">
        <f>IF(AND(G10&lt;&gt;"",H10&lt;&gt;"")=TRUE,IF(N10/10&lt;&gt;O10,"X",""),"")</f>
        <v/>
      </c>
      <c r="Q10" s="140" t="str">
        <f>IF(AND(G10&lt;&gt;"",H10&lt;&gt;"")=TRUE,IF(K10=K9,IF(U9="ja",0,O10+AA9),IF(U9="ja",O10+AB9,O10+AA9)),"")</f>
        <v/>
      </c>
      <c r="R10" s="142" t="str">
        <f t="shared" ref="R10:R34" si="7">IF(AND(I10="",J10="",F10&gt;0=TRUE),F10,IF(AND(I10&lt;&gt;"",J10&lt;&gt;"",F10=""=TRUE),IF(AND(I10&lt;&gt;"",J10&lt;&gt;"")=TRUE,J10-I10+1,"")))</f>
        <v/>
      </c>
      <c r="S10" s="143" t="str">
        <f t="shared" ref="S10:S34" si="8">IF(R10=FALSE,"FOUT",IF(R10&lt;&gt;"",IF(Q10&lt;=R10,IF(K10=K9,IF(L10="volledig",IF(Q10&lt;(30-T9),IF(R10&lt;30-T9,R10,30-T9),INT(Q10)),INT(Q10)),IF(Q10&lt;30,IF(L10="volledig",IF(R10&gt;30,30,R10),INT(Q10)),INT(Q10))),R10),""))</f>
        <v/>
      </c>
      <c r="T10" s="143" t="str">
        <f t="shared" ref="T10:T34" si="9">IF(AND(G10&lt;&gt;"",H10&lt;&gt;"")=TRUE,IF(K10=K9,IF(S10&lt;&gt;"",S10+T9,T9),IF(S10&lt;&gt;"",S10,0)),"")</f>
        <v/>
      </c>
      <c r="U10" s="144" t="str">
        <f>IF(AND(G10&lt;&gt;"",H10&lt;&gt;"")=TRUE,IF(K10=K9,IF(S10&lt;&gt;"",IF(U9="ja","ja",IF(S10&gt;Q10,"ja","")),U9),IF(AND(S10&lt;&gt;"",S10&gt;Q10)=TRUE,"ja","")),"")</f>
        <v/>
      </c>
      <c r="V10" s="140" t="str">
        <f t="shared" ref="V10:V34" si="10">IF(OR(E10&lt;&gt;"",AND(I10&lt;&gt;"",J10&lt;&gt;""))=TRUE,IF(U10="ja","", IF(Q10-S10&lt;=0,"",Q10-S10 )),"")</f>
        <v/>
      </c>
      <c r="W10" s="149" t="str">
        <f>IF(V10&lt;&gt;"",IF(U10="ja","",S10/10+V10),"")</f>
        <v/>
      </c>
      <c r="X10" s="140" t="str">
        <f>IF(W10&lt;&gt;"",W10,Q10)</f>
        <v/>
      </c>
      <c r="Y10" s="140" t="str">
        <f>IF(AND(G10&lt;&gt;"",H10&lt;&gt;""),IF(U10&lt;&gt;"ja",IF(K10=K9,IF(R10&lt;&gt;"",Y9-O10-S10/10,Y9-O10),IF(R10&lt;&gt;"",30-O10-S10/10,30-O10)),""),"")</f>
        <v/>
      </c>
      <c r="Z10" s="140" t="str">
        <f>IF(AND(G10&lt;&gt;"",H10&lt;&gt;"")=TRUE,IF(Y10&lt;0,Y10,0),"")</f>
        <v/>
      </c>
      <c r="AA10" s="150" t="str">
        <f t="shared" si="3"/>
        <v/>
      </c>
      <c r="AB10" s="146">
        <f t="shared" si="4"/>
        <v>0</v>
      </c>
      <c r="AC10" s="151" t="str">
        <f>IF(J10&lt;&gt;"",IF(AD10="",J10,AD10),"")</f>
        <v/>
      </c>
      <c r="AD10" s="148" t="str">
        <f t="shared" ref="AD10:AD34" si="11">+IF(R10 &lt;&gt; "",IF(R10&gt;S10,G10+S10,""),"")</f>
        <v/>
      </c>
      <c r="AE10" s="59" t="str">
        <f t="shared" si="0"/>
        <v/>
      </c>
      <c r="AF10" s="59">
        <f t="shared" si="5"/>
        <v>0</v>
      </c>
      <c r="AG10" s="78"/>
    </row>
    <row r="11" spans="1:40" ht="15" thickBot="1" x14ac:dyDescent="0.35">
      <c r="A11" s="73"/>
      <c r="B11" s="63"/>
      <c r="C11" s="65"/>
      <c r="D11" s="134"/>
      <c r="E11" s="120"/>
      <c r="F11" s="124" t="str">
        <f t="shared" ref="F11:F34" si="12">IF(OR(E11&gt;145,E11&lt;20),"",N11*(1-INT(IF(E11&lt;25,E11+5,IF(E11&gt;74,75,E11+0))/25)/4))</f>
        <v/>
      </c>
      <c r="G11" s="128" t="str">
        <f>IF(AND(C11="",D11=""),IF(AND(I11="",J11=""),"",IF(AND(C11="",D11=""),I11,"fout")),IF(AND(I11="",J11=""),C11,”fout”))</f>
        <v/>
      </c>
      <c r="H11" s="129" t="str">
        <f>IF(AND($C11="",$D11=""),IF(AND($I11="",$J11=""),"",$I11-1),D11)</f>
        <v/>
      </c>
      <c r="I11" s="66"/>
      <c r="J11" s="83"/>
      <c r="K11" s="152" t="str">
        <f t="shared" si="6"/>
        <v/>
      </c>
      <c r="L11" s="153" t="str">
        <f>IF(K11=K10,IF(L10="volledig","volledig",""),IF(B11="x","volledig",""))</f>
        <v/>
      </c>
      <c r="M11" s="153">
        <f t="shared" si="2"/>
        <v>0</v>
      </c>
      <c r="N11" s="154" t="str">
        <f t="shared" ref="N11:N34" si="13">IF(AND(G11&lt;&gt;"",H11&lt;&gt;"")=TRUE,H11-G11+1,"")</f>
        <v/>
      </c>
      <c r="O11" s="149" t="str">
        <f t="shared" ref="O11:O34" si="14">IF(AND(G11&lt;&gt;"",H11&lt;&gt;"")=TRUE,IF(K11=K10,IF(U10="ja",0,IF(N11/10&lt;Y10,N11/10,Y10)),IF(N11&lt;=300,N11/10,30)),"")</f>
        <v/>
      </c>
      <c r="P11" s="155" t="str">
        <f t="shared" ref="P11:P34" si="15">IF(AND(G11&lt;&gt;"",H11&lt;&gt;"")=TRUE,IF(N11/10&lt;&gt;O11,"X",""),"")</f>
        <v/>
      </c>
      <c r="Q11" s="149" t="str">
        <f>IF(AND(G11&lt;&gt;"",H11&lt;&gt;"")=TRUE,IF(K11=K10,IF(U10="ja",0,O11+AA10),IF(U10="ja",O11+AB10,O11+AA10)),"")</f>
        <v/>
      </c>
      <c r="R11" s="142" t="str">
        <f t="shared" si="7"/>
        <v/>
      </c>
      <c r="S11" s="143" t="str">
        <f t="shared" si="8"/>
        <v/>
      </c>
      <c r="T11" s="143" t="str">
        <f t="shared" si="9"/>
        <v/>
      </c>
      <c r="U11" s="156" t="str">
        <f>IF(AND(G11&lt;&gt;"",H11&lt;&gt;"")=TRUE,IF(K11=K10,IF(S11&lt;&gt;"",IF(U10="ja","ja",IF(S11&gt;Q11,"ja","")),U10),IF(AND(S11&lt;&gt;"",S11&gt;Q11)=TRUE,"ja","")),"")</f>
        <v/>
      </c>
      <c r="V11" s="140" t="str">
        <f t="shared" si="10"/>
        <v/>
      </c>
      <c r="W11" s="149" t="str">
        <f>IF(V11&lt;&gt;"",IF(U11="ja","",S11/10+V11),"")</f>
        <v/>
      </c>
      <c r="X11" s="149" t="str">
        <f>IF(W11&lt;&gt;"",W11,Q11)</f>
        <v/>
      </c>
      <c r="Y11" s="149" t="str">
        <f t="shared" ref="Y11:Y34" si="16">IF(AND(G11&lt;&gt;"",H11&lt;&gt;""),IF(U11&lt;&gt;"ja",IF(K11=K10,IF(R11&lt;&gt;"",Y10-O11-S11/10,Y10-O11),IF(R11&lt;&gt;"",30-O11-S11/10,30-O11)),""),"")</f>
        <v/>
      </c>
      <c r="Z11" s="149" t="str">
        <f>IF(AND(G11&lt;&gt;"",H11&lt;&gt;"")=TRUE,IF(Y11&lt;0,Y11,0),"")</f>
        <v/>
      </c>
      <c r="AA11" s="150" t="str">
        <f>IF(U11="ja",0,IF(Z11&lt;&gt;"",X11+Z11,X11))</f>
        <v/>
      </c>
      <c r="AB11" s="146">
        <f t="shared" si="4"/>
        <v>0</v>
      </c>
      <c r="AC11" s="151" t="str">
        <f t="shared" ref="AC11:AC34" si="17">IF(J11&lt;&gt;"",IF(AD11="",J11,AD11),"")</f>
        <v/>
      </c>
      <c r="AD11" s="148" t="str">
        <f t="shared" si="11"/>
        <v/>
      </c>
      <c r="AE11" s="59" t="str">
        <f t="shared" si="0"/>
        <v/>
      </c>
      <c r="AF11" s="59">
        <f t="shared" si="5"/>
        <v>0</v>
      </c>
      <c r="AG11" s="78"/>
    </row>
    <row r="12" spans="1:40" ht="15" thickBot="1" x14ac:dyDescent="0.35">
      <c r="A12" s="73"/>
      <c r="B12" s="63"/>
      <c r="C12" s="65"/>
      <c r="D12" s="134"/>
      <c r="E12" s="120"/>
      <c r="F12" s="124" t="str">
        <f t="shared" si="12"/>
        <v/>
      </c>
      <c r="G12" s="128" t="str">
        <f>IF(AND(C12="",D12=""),IF(AND(I12="",J12=""),"",IF(AND(C12="",D12=""),I12,"fout")),IF(AND(I12="",J12=""),C12,”fout”))</f>
        <v/>
      </c>
      <c r="H12" s="129" t="str">
        <f t="shared" ref="H12:H34" si="18">IF(AND($C12="",$D12=""),IF(AND($I12="",$J12=""),"",$I12-1),D12)</f>
        <v/>
      </c>
      <c r="I12" s="66"/>
      <c r="J12" s="83"/>
      <c r="K12" s="157" t="str">
        <f t="shared" si="6"/>
        <v/>
      </c>
      <c r="L12" s="158" t="str">
        <f t="shared" si="1"/>
        <v/>
      </c>
      <c r="M12" s="158">
        <f t="shared" si="2"/>
        <v>0</v>
      </c>
      <c r="N12" s="159" t="str">
        <f t="shared" si="13"/>
        <v/>
      </c>
      <c r="O12" s="160" t="str">
        <f t="shared" si="14"/>
        <v/>
      </c>
      <c r="P12" s="161" t="str">
        <f t="shared" si="15"/>
        <v/>
      </c>
      <c r="Q12" s="160" t="str">
        <f t="shared" ref="Q12:Q34" si="19">IF(AND(G12&lt;&gt;"",H12&lt;&gt;"")=TRUE,IF(K12=K11,IF(U11="ja",0,O12+AA11),IF(U11="ja",O12+AB11,O12+AA11)),"")</f>
        <v/>
      </c>
      <c r="R12" s="142" t="str">
        <f t="shared" si="7"/>
        <v/>
      </c>
      <c r="S12" s="143" t="str">
        <f t="shared" si="8"/>
        <v/>
      </c>
      <c r="T12" s="143" t="str">
        <f t="shared" si="9"/>
        <v/>
      </c>
      <c r="U12" s="162" t="str">
        <f t="shared" ref="U12:U34" si="20">IF(AND(G12&lt;&gt;"",H12&lt;&gt;"")=TRUE,IF(K12=K11,IF(S12&lt;&gt;"",IF(U11="ja","ja",IF(S12&gt;Q12,"ja","")),U11),IF(AND(S12&lt;&gt;"",S12&gt;Q12)=TRUE,"ja","")),"")</f>
        <v/>
      </c>
      <c r="V12" s="140" t="str">
        <f t="shared" si="10"/>
        <v/>
      </c>
      <c r="W12" s="160" t="str">
        <f t="shared" ref="W12:W34" si="21">IF(V12&lt;&gt;"",IF(U12="ja","",S12/10+V12),"")</f>
        <v/>
      </c>
      <c r="X12" s="160" t="str">
        <f t="shared" ref="X12:X34" si="22">IF(W12&lt;&gt;"",W12,Q12)</f>
        <v/>
      </c>
      <c r="Y12" s="160" t="str">
        <f t="shared" si="16"/>
        <v/>
      </c>
      <c r="Z12" s="160" t="str">
        <f t="shared" ref="Z12:Z34" si="23">IF(AND(G12&lt;&gt;"",H12&lt;&gt;"")=TRUE,IF(Y12&lt;0,Y12,0),"")</f>
        <v/>
      </c>
      <c r="AA12" s="150" t="str">
        <f t="shared" ref="AA12:AA34" si="24">IF(U12="ja",0,IF(Z12&lt;&gt;"",X12+Z12,X12))</f>
        <v/>
      </c>
      <c r="AB12" s="146">
        <f t="shared" si="4"/>
        <v>0</v>
      </c>
      <c r="AC12" s="151" t="str">
        <f t="shared" si="17"/>
        <v/>
      </c>
      <c r="AD12" s="148" t="str">
        <f t="shared" si="11"/>
        <v/>
      </c>
      <c r="AE12" s="59" t="str">
        <f t="shared" si="0"/>
        <v/>
      </c>
      <c r="AF12" s="59">
        <f t="shared" si="5"/>
        <v>0</v>
      </c>
      <c r="AG12" s="78"/>
      <c r="AN12" s="105"/>
    </row>
    <row r="13" spans="1:40" ht="15" thickBot="1" x14ac:dyDescent="0.35">
      <c r="A13" s="73"/>
      <c r="B13" s="63"/>
      <c r="C13" s="65"/>
      <c r="D13" s="134"/>
      <c r="E13" s="120"/>
      <c r="F13" s="124" t="str">
        <f t="shared" si="12"/>
        <v/>
      </c>
      <c r="G13" s="128" t="str">
        <f>IF(AND(C13="",D13=""),IF(AND(I13="",J13=""),"",IF(AND(C13="",D13=""),I13,"fout")),IF(AND(I13="",J13=""),C13,”fout”))</f>
        <v/>
      </c>
      <c r="H13" s="129" t="str">
        <f t="shared" si="18"/>
        <v/>
      </c>
      <c r="I13" s="66"/>
      <c r="J13" s="83"/>
      <c r="K13" s="137" t="str">
        <f t="shared" si="6"/>
        <v/>
      </c>
      <c r="L13" s="138" t="str">
        <f t="shared" si="1"/>
        <v/>
      </c>
      <c r="M13" s="138">
        <f t="shared" si="2"/>
        <v>0</v>
      </c>
      <c r="N13" s="139" t="str">
        <f t="shared" si="13"/>
        <v/>
      </c>
      <c r="O13" s="140" t="str">
        <f t="shared" si="14"/>
        <v/>
      </c>
      <c r="P13" s="141" t="str">
        <f t="shared" si="15"/>
        <v/>
      </c>
      <c r="Q13" s="140" t="str">
        <f t="shared" si="19"/>
        <v/>
      </c>
      <c r="R13" s="142" t="str">
        <f t="shared" si="7"/>
        <v/>
      </c>
      <c r="S13" s="143" t="str">
        <f t="shared" si="8"/>
        <v/>
      </c>
      <c r="T13" s="143" t="str">
        <f t="shared" si="9"/>
        <v/>
      </c>
      <c r="U13" s="144" t="str">
        <f t="shared" si="20"/>
        <v/>
      </c>
      <c r="V13" s="140" t="str">
        <f t="shared" si="10"/>
        <v/>
      </c>
      <c r="W13" s="140" t="str">
        <f t="shared" si="21"/>
        <v/>
      </c>
      <c r="X13" s="140" t="str">
        <f t="shared" si="22"/>
        <v/>
      </c>
      <c r="Y13" s="140" t="str">
        <f t="shared" si="16"/>
        <v/>
      </c>
      <c r="Z13" s="140" t="str">
        <f t="shared" si="23"/>
        <v/>
      </c>
      <c r="AA13" s="150" t="str">
        <f t="shared" si="24"/>
        <v/>
      </c>
      <c r="AB13" s="146">
        <f t="shared" si="4"/>
        <v>0</v>
      </c>
      <c r="AC13" s="151" t="str">
        <f t="shared" si="17"/>
        <v/>
      </c>
      <c r="AD13" s="148" t="str">
        <f t="shared" si="11"/>
        <v/>
      </c>
      <c r="AE13" s="59" t="str">
        <f t="shared" si="0"/>
        <v/>
      </c>
      <c r="AF13" s="59">
        <f t="shared" si="5"/>
        <v>0</v>
      </c>
      <c r="AG13" s="78"/>
    </row>
    <row r="14" spans="1:40" ht="15" thickBot="1" x14ac:dyDescent="0.35">
      <c r="A14" s="73"/>
      <c r="B14" s="63"/>
      <c r="C14" s="65"/>
      <c r="D14" s="134"/>
      <c r="E14" s="120"/>
      <c r="F14" s="124" t="str">
        <f t="shared" si="12"/>
        <v/>
      </c>
      <c r="G14" s="128" t="str">
        <f>IF(AND(C14="",D14=""),IF(AND(I14="",J14=""),"",IF(AND(C14="",D14=""),I14,"fout")),IF(AND(I14="",J14=""),C14,”fout”))</f>
        <v/>
      </c>
      <c r="H14" s="129" t="str">
        <f t="shared" si="18"/>
        <v/>
      </c>
      <c r="I14" s="66"/>
      <c r="J14" s="83"/>
      <c r="K14" s="157" t="str">
        <f t="shared" si="6"/>
        <v/>
      </c>
      <c r="L14" s="158" t="str">
        <f t="shared" si="1"/>
        <v/>
      </c>
      <c r="M14" s="158">
        <f t="shared" si="2"/>
        <v>0</v>
      </c>
      <c r="N14" s="159" t="str">
        <f t="shared" si="13"/>
        <v/>
      </c>
      <c r="O14" s="160" t="str">
        <f t="shared" si="14"/>
        <v/>
      </c>
      <c r="P14" s="161" t="str">
        <f t="shared" si="15"/>
        <v/>
      </c>
      <c r="Q14" s="160" t="str">
        <f t="shared" si="19"/>
        <v/>
      </c>
      <c r="R14" s="142" t="str">
        <f t="shared" si="7"/>
        <v/>
      </c>
      <c r="S14" s="143" t="str">
        <f t="shared" si="8"/>
        <v/>
      </c>
      <c r="T14" s="143" t="str">
        <f t="shared" si="9"/>
        <v/>
      </c>
      <c r="U14" s="162" t="str">
        <f t="shared" si="20"/>
        <v/>
      </c>
      <c r="V14" s="140" t="str">
        <f t="shared" si="10"/>
        <v/>
      </c>
      <c r="W14" s="160" t="str">
        <f t="shared" si="21"/>
        <v/>
      </c>
      <c r="X14" s="160" t="str">
        <f t="shared" si="22"/>
        <v/>
      </c>
      <c r="Y14" s="160" t="str">
        <f t="shared" si="16"/>
        <v/>
      </c>
      <c r="Z14" s="160" t="str">
        <f t="shared" si="23"/>
        <v/>
      </c>
      <c r="AA14" s="150" t="str">
        <f t="shared" si="24"/>
        <v/>
      </c>
      <c r="AB14" s="146">
        <f t="shared" si="4"/>
        <v>0</v>
      </c>
      <c r="AC14" s="151" t="str">
        <f t="shared" si="17"/>
        <v/>
      </c>
      <c r="AD14" s="148" t="str">
        <f t="shared" si="11"/>
        <v/>
      </c>
      <c r="AE14" s="59" t="str">
        <f t="shared" si="0"/>
        <v/>
      </c>
      <c r="AF14" s="59">
        <f t="shared" si="5"/>
        <v>0</v>
      </c>
      <c r="AG14" s="78"/>
    </row>
    <row r="15" spans="1:40" ht="15" thickBot="1" x14ac:dyDescent="0.35">
      <c r="A15" s="73"/>
      <c r="B15" s="63"/>
      <c r="C15" s="65"/>
      <c r="D15" s="134"/>
      <c r="E15" s="120"/>
      <c r="F15" s="124" t="str">
        <f t="shared" si="12"/>
        <v/>
      </c>
      <c r="G15" s="128" t="str">
        <f>IF(AND(C15="",D15=""),IF(AND(I15="",J15=""),"",IF(AND(C15="",D15=""),I15,"fout")),IF(AND(I15="",J15=""),C15,”fout”))</f>
        <v/>
      </c>
      <c r="H15" s="129" t="str">
        <f t="shared" si="18"/>
        <v/>
      </c>
      <c r="I15" s="66"/>
      <c r="J15" s="83"/>
      <c r="K15" s="137" t="str">
        <f t="shared" si="6"/>
        <v/>
      </c>
      <c r="L15" s="138" t="str">
        <f t="shared" si="1"/>
        <v/>
      </c>
      <c r="M15" s="138">
        <f t="shared" si="2"/>
        <v>0</v>
      </c>
      <c r="N15" s="139" t="str">
        <f t="shared" si="13"/>
        <v/>
      </c>
      <c r="O15" s="140" t="str">
        <f t="shared" si="14"/>
        <v/>
      </c>
      <c r="P15" s="141" t="str">
        <f t="shared" si="15"/>
        <v/>
      </c>
      <c r="Q15" s="140" t="str">
        <f t="shared" si="19"/>
        <v/>
      </c>
      <c r="R15" s="142" t="str">
        <f t="shared" si="7"/>
        <v/>
      </c>
      <c r="S15" s="143" t="str">
        <f t="shared" si="8"/>
        <v/>
      </c>
      <c r="T15" s="143" t="str">
        <f t="shared" si="9"/>
        <v/>
      </c>
      <c r="U15" s="144" t="str">
        <f t="shared" si="20"/>
        <v/>
      </c>
      <c r="V15" s="140" t="str">
        <f t="shared" si="10"/>
        <v/>
      </c>
      <c r="W15" s="140" t="str">
        <f t="shared" si="21"/>
        <v/>
      </c>
      <c r="X15" s="140" t="str">
        <f t="shared" si="22"/>
        <v/>
      </c>
      <c r="Y15" s="140" t="str">
        <f t="shared" si="16"/>
        <v/>
      </c>
      <c r="Z15" s="140" t="str">
        <f t="shared" si="23"/>
        <v/>
      </c>
      <c r="AA15" s="150" t="str">
        <f t="shared" si="24"/>
        <v/>
      </c>
      <c r="AB15" s="146">
        <f t="shared" si="4"/>
        <v>0</v>
      </c>
      <c r="AC15" s="151" t="str">
        <f t="shared" si="17"/>
        <v/>
      </c>
      <c r="AD15" s="148" t="str">
        <f t="shared" si="11"/>
        <v/>
      </c>
      <c r="AE15" s="59" t="str">
        <f t="shared" si="0"/>
        <v/>
      </c>
      <c r="AF15" s="59">
        <f t="shared" si="5"/>
        <v>0</v>
      </c>
      <c r="AG15" s="78"/>
    </row>
    <row r="16" spans="1:40" ht="15" thickBot="1" x14ac:dyDescent="0.35">
      <c r="A16" s="73"/>
      <c r="B16" s="63"/>
      <c r="C16" s="65"/>
      <c r="D16" s="134"/>
      <c r="E16" s="120"/>
      <c r="F16" s="124" t="str">
        <f t="shared" si="12"/>
        <v/>
      </c>
      <c r="G16" s="128" t="str">
        <f>IF(AND(C16="",D16=""),IF(AND(I16="",J16=""),"",IF(AND(C16="",D16=""),I16,"fout")),IF(AND(I16="",J16=""),C16,”fout”))</f>
        <v/>
      </c>
      <c r="H16" s="129" t="str">
        <f t="shared" si="18"/>
        <v/>
      </c>
      <c r="I16" s="66"/>
      <c r="J16" s="83"/>
      <c r="K16" s="157" t="str">
        <f t="shared" si="6"/>
        <v/>
      </c>
      <c r="L16" s="158" t="str">
        <f t="shared" si="1"/>
        <v/>
      </c>
      <c r="M16" s="158">
        <f t="shared" si="2"/>
        <v>0</v>
      </c>
      <c r="N16" s="159" t="str">
        <f t="shared" si="13"/>
        <v/>
      </c>
      <c r="O16" s="160" t="str">
        <f t="shared" si="14"/>
        <v/>
      </c>
      <c r="P16" s="161" t="str">
        <f t="shared" si="15"/>
        <v/>
      </c>
      <c r="Q16" s="160" t="str">
        <f t="shared" si="19"/>
        <v/>
      </c>
      <c r="R16" s="142" t="str">
        <f t="shared" si="7"/>
        <v/>
      </c>
      <c r="S16" s="143" t="str">
        <f t="shared" si="8"/>
        <v/>
      </c>
      <c r="T16" s="143" t="str">
        <f t="shared" si="9"/>
        <v/>
      </c>
      <c r="U16" s="162" t="str">
        <f t="shared" si="20"/>
        <v/>
      </c>
      <c r="V16" s="140" t="str">
        <f t="shared" si="10"/>
        <v/>
      </c>
      <c r="W16" s="160" t="str">
        <f t="shared" si="21"/>
        <v/>
      </c>
      <c r="X16" s="160" t="str">
        <f t="shared" si="22"/>
        <v/>
      </c>
      <c r="Y16" s="160" t="str">
        <f t="shared" si="16"/>
        <v/>
      </c>
      <c r="Z16" s="160" t="str">
        <f t="shared" si="23"/>
        <v/>
      </c>
      <c r="AA16" s="150" t="str">
        <f t="shared" si="24"/>
        <v/>
      </c>
      <c r="AB16" s="146">
        <f t="shared" si="4"/>
        <v>0</v>
      </c>
      <c r="AC16" s="151" t="str">
        <f t="shared" si="17"/>
        <v/>
      </c>
      <c r="AD16" s="148" t="str">
        <f t="shared" si="11"/>
        <v/>
      </c>
      <c r="AE16" s="59" t="str">
        <f t="shared" si="0"/>
        <v/>
      </c>
      <c r="AF16" s="59">
        <f t="shared" si="5"/>
        <v>0</v>
      </c>
      <c r="AG16" s="78"/>
    </row>
    <row r="17" spans="1:33" ht="15" thickBot="1" x14ac:dyDescent="0.35">
      <c r="A17" s="73"/>
      <c r="B17" s="63"/>
      <c r="C17" s="65"/>
      <c r="D17" s="134"/>
      <c r="E17" s="120"/>
      <c r="F17" s="124" t="str">
        <f t="shared" si="12"/>
        <v/>
      </c>
      <c r="G17" s="128" t="str">
        <f>IF(AND(C17="",D17=""),IF(AND(I17="",J17=""),"",IF(AND(C17="",D17=""),I17,"fout")),IF(AND(I17="",J17=""),C17,”fout”))</f>
        <v/>
      </c>
      <c r="H17" s="129" t="str">
        <f t="shared" si="18"/>
        <v/>
      </c>
      <c r="I17" s="66"/>
      <c r="J17" s="83"/>
      <c r="K17" s="137" t="str">
        <f t="shared" si="6"/>
        <v/>
      </c>
      <c r="L17" s="138" t="str">
        <f t="shared" si="1"/>
        <v/>
      </c>
      <c r="M17" s="138">
        <f t="shared" si="2"/>
        <v>0</v>
      </c>
      <c r="N17" s="139" t="str">
        <f t="shared" si="13"/>
        <v/>
      </c>
      <c r="O17" s="140" t="str">
        <f t="shared" si="14"/>
        <v/>
      </c>
      <c r="P17" s="141" t="str">
        <f t="shared" si="15"/>
        <v/>
      </c>
      <c r="Q17" s="140" t="str">
        <f t="shared" si="19"/>
        <v/>
      </c>
      <c r="R17" s="142" t="str">
        <f t="shared" si="7"/>
        <v/>
      </c>
      <c r="S17" s="143" t="str">
        <f t="shared" si="8"/>
        <v/>
      </c>
      <c r="T17" s="143" t="str">
        <f t="shared" si="9"/>
        <v/>
      </c>
      <c r="U17" s="144" t="str">
        <f t="shared" si="20"/>
        <v/>
      </c>
      <c r="V17" s="140" t="str">
        <f t="shared" si="10"/>
        <v/>
      </c>
      <c r="W17" s="140" t="str">
        <f t="shared" si="21"/>
        <v/>
      </c>
      <c r="X17" s="140" t="str">
        <f t="shared" si="22"/>
        <v/>
      </c>
      <c r="Y17" s="140" t="str">
        <f t="shared" si="16"/>
        <v/>
      </c>
      <c r="Z17" s="140" t="str">
        <f t="shared" si="23"/>
        <v/>
      </c>
      <c r="AA17" s="150" t="str">
        <f t="shared" si="24"/>
        <v/>
      </c>
      <c r="AB17" s="146">
        <f t="shared" si="4"/>
        <v>0</v>
      </c>
      <c r="AC17" s="151" t="str">
        <f t="shared" si="17"/>
        <v/>
      </c>
      <c r="AD17" s="148" t="str">
        <f t="shared" si="11"/>
        <v/>
      </c>
      <c r="AE17" s="59" t="str">
        <f t="shared" si="0"/>
        <v/>
      </c>
      <c r="AF17" s="59">
        <f t="shared" si="5"/>
        <v>0</v>
      </c>
      <c r="AG17" s="78"/>
    </row>
    <row r="18" spans="1:33" ht="15" thickBot="1" x14ac:dyDescent="0.35">
      <c r="A18" s="73"/>
      <c r="B18" s="63"/>
      <c r="C18" s="65"/>
      <c r="D18" s="134"/>
      <c r="E18" s="120"/>
      <c r="F18" s="124" t="str">
        <f t="shared" si="12"/>
        <v/>
      </c>
      <c r="G18" s="128" t="str">
        <f>IF(AND(C18="",D18=""),IF(AND(I18="",J18=""),"",IF(AND(C18="",D18=""),I18,"fout")),IF(AND(I18="",J18=""),C18,”fout”))</f>
        <v/>
      </c>
      <c r="H18" s="129" t="str">
        <f t="shared" si="18"/>
        <v/>
      </c>
      <c r="I18" s="66"/>
      <c r="J18" s="83"/>
      <c r="K18" s="157" t="str">
        <f t="shared" si="6"/>
        <v/>
      </c>
      <c r="L18" s="158" t="str">
        <f t="shared" si="1"/>
        <v/>
      </c>
      <c r="M18" s="158">
        <f t="shared" si="2"/>
        <v>0</v>
      </c>
      <c r="N18" s="159" t="str">
        <f t="shared" si="13"/>
        <v/>
      </c>
      <c r="O18" s="160" t="str">
        <f t="shared" si="14"/>
        <v/>
      </c>
      <c r="P18" s="161" t="str">
        <f t="shared" si="15"/>
        <v/>
      </c>
      <c r="Q18" s="160" t="str">
        <f t="shared" si="19"/>
        <v/>
      </c>
      <c r="R18" s="142" t="str">
        <f t="shared" si="7"/>
        <v/>
      </c>
      <c r="S18" s="143" t="str">
        <f t="shared" si="8"/>
        <v/>
      </c>
      <c r="T18" s="143" t="str">
        <f t="shared" si="9"/>
        <v/>
      </c>
      <c r="U18" s="162" t="str">
        <f t="shared" si="20"/>
        <v/>
      </c>
      <c r="V18" s="140" t="str">
        <f t="shared" si="10"/>
        <v/>
      </c>
      <c r="W18" s="160" t="str">
        <f t="shared" si="21"/>
        <v/>
      </c>
      <c r="X18" s="160" t="str">
        <f t="shared" si="22"/>
        <v/>
      </c>
      <c r="Y18" s="160" t="str">
        <f t="shared" si="16"/>
        <v/>
      </c>
      <c r="Z18" s="160" t="str">
        <f t="shared" si="23"/>
        <v/>
      </c>
      <c r="AA18" s="150" t="str">
        <f t="shared" si="24"/>
        <v/>
      </c>
      <c r="AB18" s="146">
        <f t="shared" si="4"/>
        <v>0</v>
      </c>
      <c r="AC18" s="151" t="str">
        <f t="shared" si="17"/>
        <v/>
      </c>
      <c r="AD18" s="148" t="str">
        <f t="shared" si="11"/>
        <v/>
      </c>
      <c r="AE18" s="59" t="str">
        <f t="shared" si="0"/>
        <v/>
      </c>
      <c r="AF18" s="59">
        <f t="shared" si="5"/>
        <v>0</v>
      </c>
      <c r="AG18" s="78"/>
    </row>
    <row r="19" spans="1:33" ht="15" thickBot="1" x14ac:dyDescent="0.35">
      <c r="A19" s="73"/>
      <c r="B19" s="63"/>
      <c r="C19" s="65"/>
      <c r="D19" s="134"/>
      <c r="E19" s="120"/>
      <c r="F19" s="124" t="str">
        <f t="shared" si="12"/>
        <v/>
      </c>
      <c r="G19" s="128" t="str">
        <f>IF(AND(C19="",D19=""),IF(AND(I19="",J19=""),"",IF(AND(C19="",D19=""),I19,"fout")),IF(AND(I19="",J19=""),C19,”fout”))</f>
        <v/>
      </c>
      <c r="H19" s="129" t="str">
        <f t="shared" si="18"/>
        <v/>
      </c>
      <c r="I19" s="66"/>
      <c r="J19" s="83"/>
      <c r="K19" s="137" t="str">
        <f t="shared" si="6"/>
        <v/>
      </c>
      <c r="L19" s="138" t="str">
        <f t="shared" si="1"/>
        <v/>
      </c>
      <c r="M19" s="138">
        <f t="shared" si="2"/>
        <v>0</v>
      </c>
      <c r="N19" s="139" t="str">
        <f t="shared" si="13"/>
        <v/>
      </c>
      <c r="O19" s="140" t="str">
        <f t="shared" si="14"/>
        <v/>
      </c>
      <c r="P19" s="141" t="str">
        <f t="shared" si="15"/>
        <v/>
      </c>
      <c r="Q19" s="140" t="str">
        <f t="shared" si="19"/>
        <v/>
      </c>
      <c r="R19" s="142" t="str">
        <f t="shared" si="7"/>
        <v/>
      </c>
      <c r="S19" s="143" t="str">
        <f t="shared" si="8"/>
        <v/>
      </c>
      <c r="T19" s="143" t="str">
        <f t="shared" si="9"/>
        <v/>
      </c>
      <c r="U19" s="144" t="str">
        <f t="shared" si="20"/>
        <v/>
      </c>
      <c r="V19" s="140" t="str">
        <f t="shared" si="10"/>
        <v/>
      </c>
      <c r="W19" s="140" t="str">
        <f t="shared" si="21"/>
        <v/>
      </c>
      <c r="X19" s="140" t="str">
        <f t="shared" si="22"/>
        <v/>
      </c>
      <c r="Y19" s="140" t="str">
        <f t="shared" si="16"/>
        <v/>
      </c>
      <c r="Z19" s="140" t="str">
        <f t="shared" si="23"/>
        <v/>
      </c>
      <c r="AA19" s="150" t="str">
        <f t="shared" si="24"/>
        <v/>
      </c>
      <c r="AB19" s="146">
        <f t="shared" si="4"/>
        <v>0</v>
      </c>
      <c r="AC19" s="151" t="str">
        <f t="shared" si="17"/>
        <v/>
      </c>
      <c r="AD19" s="148" t="str">
        <f t="shared" si="11"/>
        <v/>
      </c>
      <c r="AE19" s="59" t="str">
        <f t="shared" si="0"/>
        <v/>
      </c>
      <c r="AF19" s="59">
        <f t="shared" si="5"/>
        <v>0</v>
      </c>
      <c r="AG19" s="78"/>
    </row>
    <row r="20" spans="1:33" ht="15" thickBot="1" x14ac:dyDescent="0.35">
      <c r="A20" s="73"/>
      <c r="B20" s="63"/>
      <c r="C20" s="65"/>
      <c r="D20" s="134"/>
      <c r="E20" s="120"/>
      <c r="F20" s="124" t="str">
        <f t="shared" si="12"/>
        <v/>
      </c>
      <c r="G20" s="128" t="str">
        <f>IF(AND(C20="",D20=""),IF(AND(I20="",J20=""),"",IF(AND(C20="",D20=""),I20,"fout")),IF(AND(I20="",J20=""),C20,”fout”))</f>
        <v/>
      </c>
      <c r="H20" s="129" t="str">
        <f t="shared" si="18"/>
        <v/>
      </c>
      <c r="I20" s="66"/>
      <c r="J20" s="83"/>
      <c r="K20" s="157" t="str">
        <f t="shared" si="6"/>
        <v/>
      </c>
      <c r="L20" s="158" t="str">
        <f t="shared" si="1"/>
        <v/>
      </c>
      <c r="M20" s="158">
        <f t="shared" si="2"/>
        <v>0</v>
      </c>
      <c r="N20" s="159" t="str">
        <f t="shared" si="13"/>
        <v/>
      </c>
      <c r="O20" s="160" t="str">
        <f t="shared" si="14"/>
        <v/>
      </c>
      <c r="P20" s="161" t="str">
        <f t="shared" si="15"/>
        <v/>
      </c>
      <c r="Q20" s="160" t="str">
        <f t="shared" si="19"/>
        <v/>
      </c>
      <c r="R20" s="142" t="str">
        <f t="shared" si="7"/>
        <v/>
      </c>
      <c r="S20" s="143" t="str">
        <f t="shared" si="8"/>
        <v/>
      </c>
      <c r="T20" s="143" t="str">
        <f t="shared" si="9"/>
        <v/>
      </c>
      <c r="U20" s="162" t="str">
        <f t="shared" si="20"/>
        <v/>
      </c>
      <c r="V20" s="140" t="str">
        <f t="shared" si="10"/>
        <v/>
      </c>
      <c r="W20" s="160" t="str">
        <f t="shared" si="21"/>
        <v/>
      </c>
      <c r="X20" s="160" t="str">
        <f t="shared" si="22"/>
        <v/>
      </c>
      <c r="Y20" s="160" t="str">
        <f t="shared" si="16"/>
        <v/>
      </c>
      <c r="Z20" s="160" t="str">
        <f t="shared" si="23"/>
        <v/>
      </c>
      <c r="AA20" s="150" t="str">
        <f t="shared" si="24"/>
        <v/>
      </c>
      <c r="AB20" s="146">
        <f t="shared" si="4"/>
        <v>0</v>
      </c>
      <c r="AC20" s="151" t="str">
        <f t="shared" si="17"/>
        <v/>
      </c>
      <c r="AD20" s="148" t="str">
        <f t="shared" si="11"/>
        <v/>
      </c>
      <c r="AE20" s="59" t="str">
        <f t="shared" si="0"/>
        <v/>
      </c>
      <c r="AF20" s="59">
        <f t="shared" si="5"/>
        <v>0</v>
      </c>
      <c r="AG20" s="78"/>
    </row>
    <row r="21" spans="1:33" ht="15" thickBot="1" x14ac:dyDescent="0.35">
      <c r="A21" s="73"/>
      <c r="B21" s="63"/>
      <c r="C21" s="65"/>
      <c r="D21" s="134"/>
      <c r="E21" s="120"/>
      <c r="F21" s="124" t="str">
        <f t="shared" si="12"/>
        <v/>
      </c>
      <c r="G21" s="128" t="str">
        <f>IF(AND(C21="",D21=""),IF(AND(I21="",J21=""),"",IF(AND(C21="",D21=""),I21,"fout")),IF(AND(I21="",J21=""),C21,”fout”))</f>
        <v/>
      </c>
      <c r="H21" s="129" t="str">
        <f t="shared" si="18"/>
        <v/>
      </c>
      <c r="I21" s="66"/>
      <c r="J21" s="83"/>
      <c r="K21" s="137" t="str">
        <f t="shared" si="6"/>
        <v/>
      </c>
      <c r="L21" s="138" t="str">
        <f t="shared" si="1"/>
        <v/>
      </c>
      <c r="M21" s="138">
        <f t="shared" si="2"/>
        <v>0</v>
      </c>
      <c r="N21" s="139" t="str">
        <f t="shared" si="13"/>
        <v/>
      </c>
      <c r="O21" s="140" t="str">
        <f t="shared" si="14"/>
        <v/>
      </c>
      <c r="P21" s="141" t="str">
        <f t="shared" si="15"/>
        <v/>
      </c>
      <c r="Q21" s="140" t="str">
        <f t="shared" si="19"/>
        <v/>
      </c>
      <c r="R21" s="142" t="str">
        <f t="shared" si="7"/>
        <v/>
      </c>
      <c r="S21" s="143" t="str">
        <f t="shared" si="8"/>
        <v/>
      </c>
      <c r="T21" s="143" t="str">
        <f t="shared" si="9"/>
        <v/>
      </c>
      <c r="U21" s="144" t="str">
        <f t="shared" si="20"/>
        <v/>
      </c>
      <c r="V21" s="140" t="str">
        <f t="shared" si="10"/>
        <v/>
      </c>
      <c r="W21" s="140" t="str">
        <f t="shared" si="21"/>
        <v/>
      </c>
      <c r="X21" s="140" t="str">
        <f t="shared" si="22"/>
        <v/>
      </c>
      <c r="Y21" s="140" t="str">
        <f t="shared" si="16"/>
        <v/>
      </c>
      <c r="Z21" s="140" t="str">
        <f t="shared" si="23"/>
        <v/>
      </c>
      <c r="AA21" s="150" t="str">
        <f t="shared" si="24"/>
        <v/>
      </c>
      <c r="AB21" s="146">
        <f t="shared" si="4"/>
        <v>0</v>
      </c>
      <c r="AC21" s="151" t="str">
        <f t="shared" si="17"/>
        <v/>
      </c>
      <c r="AD21" s="148" t="str">
        <f t="shared" si="11"/>
        <v/>
      </c>
      <c r="AE21" s="59" t="str">
        <f t="shared" si="0"/>
        <v/>
      </c>
      <c r="AF21" s="59">
        <f t="shared" si="5"/>
        <v>0</v>
      </c>
      <c r="AG21" s="78"/>
    </row>
    <row r="22" spans="1:33" ht="15" thickBot="1" x14ac:dyDescent="0.35">
      <c r="A22" s="73"/>
      <c r="B22" s="63"/>
      <c r="C22" s="65"/>
      <c r="D22" s="134"/>
      <c r="E22" s="120"/>
      <c r="F22" s="124" t="str">
        <f t="shared" si="12"/>
        <v/>
      </c>
      <c r="G22" s="128" t="str">
        <f>IF(AND(C22="",D22=""),IF(AND(I22="",J22=""),"",IF(AND(C22="",D22=""),I22,"fout")),IF(AND(I22="",J22=""),C22,”fout”))</f>
        <v/>
      </c>
      <c r="H22" s="129" t="str">
        <f t="shared" si="18"/>
        <v/>
      </c>
      <c r="I22" s="66"/>
      <c r="J22" s="83"/>
      <c r="K22" s="157" t="str">
        <f t="shared" si="6"/>
        <v/>
      </c>
      <c r="L22" s="158" t="str">
        <f t="shared" si="1"/>
        <v/>
      </c>
      <c r="M22" s="158">
        <f t="shared" si="2"/>
        <v>0</v>
      </c>
      <c r="N22" s="159" t="str">
        <f t="shared" si="13"/>
        <v/>
      </c>
      <c r="O22" s="160" t="str">
        <f t="shared" si="14"/>
        <v/>
      </c>
      <c r="P22" s="161" t="str">
        <f t="shared" si="15"/>
        <v/>
      </c>
      <c r="Q22" s="160" t="str">
        <f t="shared" si="19"/>
        <v/>
      </c>
      <c r="R22" s="142" t="str">
        <f t="shared" si="7"/>
        <v/>
      </c>
      <c r="S22" s="143" t="str">
        <f t="shared" si="8"/>
        <v/>
      </c>
      <c r="T22" s="143" t="str">
        <f t="shared" si="9"/>
        <v/>
      </c>
      <c r="U22" s="162" t="str">
        <f t="shared" si="20"/>
        <v/>
      </c>
      <c r="V22" s="140" t="str">
        <f>IF(OR(E22&lt;&gt;"",AND(I22&lt;&gt;"",J22&lt;&gt;""))=TRUE,IF(U22="ja","", IF(Q22-S22&lt;=0,"",Q22-S22 )),"")</f>
        <v/>
      </c>
      <c r="W22" s="160" t="str">
        <f t="shared" si="21"/>
        <v/>
      </c>
      <c r="X22" s="160" t="str">
        <f t="shared" si="22"/>
        <v/>
      </c>
      <c r="Y22" s="160" t="str">
        <f t="shared" si="16"/>
        <v/>
      </c>
      <c r="Z22" s="160" t="str">
        <f t="shared" si="23"/>
        <v/>
      </c>
      <c r="AA22" s="150" t="str">
        <f t="shared" si="24"/>
        <v/>
      </c>
      <c r="AB22" s="146">
        <f t="shared" si="4"/>
        <v>0</v>
      </c>
      <c r="AC22" s="151" t="str">
        <f t="shared" si="17"/>
        <v/>
      </c>
      <c r="AD22" s="148" t="str">
        <f t="shared" si="11"/>
        <v/>
      </c>
      <c r="AE22" s="59" t="str">
        <f t="shared" si="0"/>
        <v/>
      </c>
      <c r="AF22" s="59">
        <f t="shared" si="5"/>
        <v>0</v>
      </c>
      <c r="AG22" s="78"/>
    </row>
    <row r="23" spans="1:33" ht="15" thickBot="1" x14ac:dyDescent="0.35">
      <c r="A23" s="73"/>
      <c r="B23" s="63"/>
      <c r="C23" s="65"/>
      <c r="D23" s="134"/>
      <c r="E23" s="120"/>
      <c r="F23" s="124" t="str">
        <f t="shared" si="12"/>
        <v/>
      </c>
      <c r="G23" s="128" t="str">
        <f>IF(AND(C23="",D23=""),IF(AND(I23="",J23=""),"",IF(AND(C23="",D23=""),I23,"fout")),IF(AND(I23="",J23=""),C23,”fout”))</f>
        <v/>
      </c>
      <c r="H23" s="129" t="str">
        <f t="shared" si="18"/>
        <v/>
      </c>
      <c r="I23" s="66"/>
      <c r="J23" s="83"/>
      <c r="K23" s="137" t="str">
        <f t="shared" si="6"/>
        <v/>
      </c>
      <c r="L23" s="138" t="str">
        <f t="shared" si="1"/>
        <v/>
      </c>
      <c r="M23" s="138">
        <f t="shared" si="2"/>
        <v>0</v>
      </c>
      <c r="N23" s="139" t="str">
        <f t="shared" si="13"/>
        <v/>
      </c>
      <c r="O23" s="140" t="str">
        <f t="shared" si="14"/>
        <v/>
      </c>
      <c r="P23" s="141" t="str">
        <f t="shared" si="15"/>
        <v/>
      </c>
      <c r="Q23" s="140" t="str">
        <f t="shared" si="19"/>
        <v/>
      </c>
      <c r="R23" s="142" t="str">
        <f t="shared" si="7"/>
        <v/>
      </c>
      <c r="S23" s="143" t="str">
        <f t="shared" si="8"/>
        <v/>
      </c>
      <c r="T23" s="143" t="str">
        <f t="shared" si="9"/>
        <v/>
      </c>
      <c r="U23" s="144" t="str">
        <f t="shared" si="20"/>
        <v/>
      </c>
      <c r="V23" s="140" t="str">
        <f t="shared" si="10"/>
        <v/>
      </c>
      <c r="W23" s="140" t="str">
        <f t="shared" si="21"/>
        <v/>
      </c>
      <c r="X23" s="140" t="str">
        <f t="shared" si="22"/>
        <v/>
      </c>
      <c r="Y23" s="140" t="str">
        <f t="shared" si="16"/>
        <v/>
      </c>
      <c r="Z23" s="140" t="str">
        <f t="shared" si="23"/>
        <v/>
      </c>
      <c r="AA23" s="150" t="str">
        <f t="shared" si="24"/>
        <v/>
      </c>
      <c r="AB23" s="146">
        <f t="shared" si="4"/>
        <v>0</v>
      </c>
      <c r="AC23" s="151" t="str">
        <f t="shared" si="17"/>
        <v/>
      </c>
      <c r="AD23" s="148" t="str">
        <f t="shared" si="11"/>
        <v/>
      </c>
      <c r="AE23" s="59" t="str">
        <f t="shared" si="0"/>
        <v/>
      </c>
      <c r="AF23" s="59">
        <f t="shared" si="5"/>
        <v>0</v>
      </c>
      <c r="AG23" s="78"/>
    </row>
    <row r="24" spans="1:33" ht="15" thickBot="1" x14ac:dyDescent="0.35">
      <c r="A24" s="73"/>
      <c r="B24" s="63"/>
      <c r="C24" s="65"/>
      <c r="D24" s="134"/>
      <c r="E24" s="120"/>
      <c r="F24" s="124" t="str">
        <f t="shared" si="12"/>
        <v/>
      </c>
      <c r="G24" s="128" t="str">
        <f>IF(AND(C24="",D24=""),IF(AND(I24="",J24=""),"",IF(AND(C24="",D24=""),I24,"fout")),IF(AND(I24="",J24=""),C24,”fout”))</f>
        <v/>
      </c>
      <c r="H24" s="129" t="str">
        <f t="shared" si="18"/>
        <v/>
      </c>
      <c r="I24" s="66"/>
      <c r="J24" s="83"/>
      <c r="K24" s="157" t="str">
        <f t="shared" si="6"/>
        <v/>
      </c>
      <c r="L24" s="158" t="str">
        <f t="shared" si="1"/>
        <v/>
      </c>
      <c r="M24" s="158">
        <f t="shared" si="2"/>
        <v>0</v>
      </c>
      <c r="N24" s="159" t="str">
        <f t="shared" si="13"/>
        <v/>
      </c>
      <c r="O24" s="160" t="str">
        <f t="shared" si="14"/>
        <v/>
      </c>
      <c r="P24" s="161" t="str">
        <f t="shared" si="15"/>
        <v/>
      </c>
      <c r="Q24" s="160" t="str">
        <f t="shared" si="19"/>
        <v/>
      </c>
      <c r="R24" s="142" t="str">
        <f t="shared" si="7"/>
        <v/>
      </c>
      <c r="S24" s="143" t="str">
        <f t="shared" si="8"/>
        <v/>
      </c>
      <c r="T24" s="143" t="str">
        <f t="shared" si="9"/>
        <v/>
      </c>
      <c r="U24" s="162" t="str">
        <f t="shared" si="20"/>
        <v/>
      </c>
      <c r="V24" s="140" t="str">
        <f t="shared" si="10"/>
        <v/>
      </c>
      <c r="W24" s="160" t="str">
        <f t="shared" si="21"/>
        <v/>
      </c>
      <c r="X24" s="160" t="str">
        <f t="shared" si="22"/>
        <v/>
      </c>
      <c r="Y24" s="160" t="str">
        <f t="shared" si="16"/>
        <v/>
      </c>
      <c r="Z24" s="160" t="str">
        <f t="shared" si="23"/>
        <v/>
      </c>
      <c r="AA24" s="150" t="str">
        <f t="shared" si="24"/>
        <v/>
      </c>
      <c r="AB24" s="146">
        <f t="shared" si="4"/>
        <v>0</v>
      </c>
      <c r="AC24" s="151" t="str">
        <f t="shared" si="17"/>
        <v/>
      </c>
      <c r="AD24" s="148" t="str">
        <f t="shared" si="11"/>
        <v/>
      </c>
      <c r="AE24" s="59" t="str">
        <f t="shared" si="0"/>
        <v/>
      </c>
      <c r="AF24" s="59">
        <f t="shared" si="5"/>
        <v>0</v>
      </c>
      <c r="AG24" s="78"/>
    </row>
    <row r="25" spans="1:33" ht="15" thickBot="1" x14ac:dyDescent="0.35">
      <c r="A25" s="73"/>
      <c r="B25" s="63"/>
      <c r="C25" s="65"/>
      <c r="D25" s="134"/>
      <c r="E25" s="120"/>
      <c r="F25" s="124" t="str">
        <f t="shared" si="12"/>
        <v/>
      </c>
      <c r="G25" s="128" t="str">
        <f>IF(AND(C25="",D25=""),IF(AND(I25="",J25=""),"",IF(AND(C25="",D25=""),I25,"fout")),IF(AND(I25="",J25=""),C25,”fout”))</f>
        <v/>
      </c>
      <c r="H25" s="129" t="str">
        <f t="shared" si="18"/>
        <v/>
      </c>
      <c r="I25" s="66"/>
      <c r="J25" s="83"/>
      <c r="K25" s="137" t="str">
        <f t="shared" si="6"/>
        <v/>
      </c>
      <c r="L25" s="138" t="str">
        <f t="shared" si="1"/>
        <v/>
      </c>
      <c r="M25" s="138">
        <f t="shared" si="2"/>
        <v>0</v>
      </c>
      <c r="N25" s="139" t="str">
        <f t="shared" si="13"/>
        <v/>
      </c>
      <c r="O25" s="140" t="str">
        <f t="shared" si="14"/>
        <v/>
      </c>
      <c r="P25" s="141" t="str">
        <f t="shared" si="15"/>
        <v/>
      </c>
      <c r="Q25" s="140" t="str">
        <f t="shared" si="19"/>
        <v/>
      </c>
      <c r="R25" s="142" t="str">
        <f t="shared" si="7"/>
        <v/>
      </c>
      <c r="S25" s="143" t="str">
        <f t="shared" si="8"/>
        <v/>
      </c>
      <c r="T25" s="143" t="str">
        <f t="shared" si="9"/>
        <v/>
      </c>
      <c r="U25" s="144" t="str">
        <f t="shared" si="20"/>
        <v/>
      </c>
      <c r="V25" s="140" t="str">
        <f t="shared" si="10"/>
        <v/>
      </c>
      <c r="W25" s="140" t="str">
        <f t="shared" si="21"/>
        <v/>
      </c>
      <c r="X25" s="140" t="str">
        <f t="shared" si="22"/>
        <v/>
      </c>
      <c r="Y25" s="140" t="str">
        <f t="shared" si="16"/>
        <v/>
      </c>
      <c r="Z25" s="140" t="str">
        <f t="shared" si="23"/>
        <v/>
      </c>
      <c r="AA25" s="150" t="str">
        <f t="shared" si="24"/>
        <v/>
      </c>
      <c r="AB25" s="146">
        <f t="shared" si="4"/>
        <v>0</v>
      </c>
      <c r="AC25" s="151" t="str">
        <f t="shared" si="17"/>
        <v/>
      </c>
      <c r="AD25" s="148" t="str">
        <f t="shared" si="11"/>
        <v/>
      </c>
      <c r="AE25" s="59" t="str">
        <f t="shared" si="0"/>
        <v/>
      </c>
      <c r="AF25" s="59">
        <f t="shared" si="5"/>
        <v>0</v>
      </c>
      <c r="AG25" s="78"/>
    </row>
    <row r="26" spans="1:33" ht="15" thickBot="1" x14ac:dyDescent="0.35">
      <c r="A26" s="73"/>
      <c r="B26" s="63"/>
      <c r="C26" s="65"/>
      <c r="D26" s="134"/>
      <c r="E26" s="120"/>
      <c r="F26" s="124" t="str">
        <f t="shared" si="12"/>
        <v/>
      </c>
      <c r="G26" s="128" t="str">
        <f>IF(AND(C26="",D26=""),IF(AND(I26="",J26=""),"",IF(AND(C26="",D26=""),I26,"fout")),IF(AND(I26="",J26=""),C26,”fout”))</f>
        <v/>
      </c>
      <c r="H26" s="129" t="str">
        <f t="shared" si="18"/>
        <v/>
      </c>
      <c r="I26" s="66"/>
      <c r="J26" s="83"/>
      <c r="K26" s="157" t="str">
        <f t="shared" si="6"/>
        <v/>
      </c>
      <c r="L26" s="158" t="str">
        <f t="shared" si="1"/>
        <v/>
      </c>
      <c r="M26" s="158">
        <f t="shared" si="2"/>
        <v>0</v>
      </c>
      <c r="N26" s="159" t="str">
        <f t="shared" si="13"/>
        <v/>
      </c>
      <c r="O26" s="160" t="str">
        <f t="shared" si="14"/>
        <v/>
      </c>
      <c r="P26" s="161" t="str">
        <f t="shared" si="15"/>
        <v/>
      </c>
      <c r="Q26" s="160" t="str">
        <f t="shared" si="19"/>
        <v/>
      </c>
      <c r="R26" s="142" t="str">
        <f t="shared" si="7"/>
        <v/>
      </c>
      <c r="S26" s="143" t="str">
        <f t="shared" si="8"/>
        <v/>
      </c>
      <c r="T26" s="143" t="str">
        <f t="shared" si="9"/>
        <v/>
      </c>
      <c r="U26" s="162" t="str">
        <f t="shared" si="20"/>
        <v/>
      </c>
      <c r="V26" s="140" t="str">
        <f t="shared" si="10"/>
        <v/>
      </c>
      <c r="W26" s="160" t="str">
        <f t="shared" si="21"/>
        <v/>
      </c>
      <c r="X26" s="160" t="str">
        <f t="shared" si="22"/>
        <v/>
      </c>
      <c r="Y26" s="160" t="str">
        <f t="shared" si="16"/>
        <v/>
      </c>
      <c r="Z26" s="160" t="str">
        <f t="shared" si="23"/>
        <v/>
      </c>
      <c r="AA26" s="150" t="str">
        <f t="shared" si="24"/>
        <v/>
      </c>
      <c r="AB26" s="146">
        <f t="shared" si="4"/>
        <v>0</v>
      </c>
      <c r="AC26" s="151" t="str">
        <f t="shared" si="17"/>
        <v/>
      </c>
      <c r="AD26" s="148" t="str">
        <f t="shared" si="11"/>
        <v/>
      </c>
      <c r="AE26" s="59" t="str">
        <f t="shared" si="0"/>
        <v/>
      </c>
      <c r="AF26" s="59">
        <f t="shared" si="5"/>
        <v>0</v>
      </c>
      <c r="AG26" s="78"/>
    </row>
    <row r="27" spans="1:33" ht="15" thickBot="1" x14ac:dyDescent="0.35">
      <c r="A27" s="73"/>
      <c r="B27" s="63"/>
      <c r="C27" s="65"/>
      <c r="D27" s="134"/>
      <c r="E27" s="120"/>
      <c r="F27" s="124" t="str">
        <f t="shared" si="12"/>
        <v/>
      </c>
      <c r="G27" s="128" t="str">
        <f>IF(AND(C27="",D27=""),IF(AND(I27="",J27=""),"",IF(AND(C27="",D27=""),I27,"fout")),IF(AND(I27="",J27=""),C27,”fout”))</f>
        <v/>
      </c>
      <c r="H27" s="129" t="str">
        <f t="shared" si="18"/>
        <v/>
      </c>
      <c r="I27" s="66"/>
      <c r="J27" s="83"/>
      <c r="K27" s="137" t="str">
        <f t="shared" si="6"/>
        <v/>
      </c>
      <c r="L27" s="138" t="str">
        <f t="shared" si="1"/>
        <v/>
      </c>
      <c r="M27" s="138">
        <f t="shared" si="2"/>
        <v>0</v>
      </c>
      <c r="N27" s="139" t="str">
        <f t="shared" si="13"/>
        <v/>
      </c>
      <c r="O27" s="140" t="str">
        <f t="shared" si="14"/>
        <v/>
      </c>
      <c r="P27" s="141" t="str">
        <f t="shared" si="15"/>
        <v/>
      </c>
      <c r="Q27" s="140" t="str">
        <f t="shared" si="19"/>
        <v/>
      </c>
      <c r="R27" s="142" t="str">
        <f t="shared" si="7"/>
        <v/>
      </c>
      <c r="S27" s="143" t="str">
        <f t="shared" si="8"/>
        <v/>
      </c>
      <c r="T27" s="143" t="str">
        <f t="shared" si="9"/>
        <v/>
      </c>
      <c r="U27" s="144" t="str">
        <f t="shared" si="20"/>
        <v/>
      </c>
      <c r="V27" s="140" t="str">
        <f t="shared" si="10"/>
        <v/>
      </c>
      <c r="W27" s="140" t="str">
        <f t="shared" si="21"/>
        <v/>
      </c>
      <c r="X27" s="140" t="str">
        <f t="shared" si="22"/>
        <v/>
      </c>
      <c r="Y27" s="140" t="str">
        <f t="shared" si="16"/>
        <v/>
      </c>
      <c r="Z27" s="140" t="str">
        <f t="shared" si="23"/>
        <v/>
      </c>
      <c r="AA27" s="150" t="str">
        <f t="shared" si="24"/>
        <v/>
      </c>
      <c r="AB27" s="146">
        <f t="shared" si="4"/>
        <v>0</v>
      </c>
      <c r="AC27" s="151" t="str">
        <f t="shared" si="17"/>
        <v/>
      </c>
      <c r="AD27" s="148" t="str">
        <f t="shared" si="11"/>
        <v/>
      </c>
      <c r="AE27" s="59" t="str">
        <f t="shared" si="0"/>
        <v/>
      </c>
      <c r="AF27" s="59">
        <f t="shared" si="5"/>
        <v>0</v>
      </c>
      <c r="AG27" s="78"/>
    </row>
    <row r="28" spans="1:33" ht="15" thickBot="1" x14ac:dyDescent="0.35">
      <c r="A28" s="73"/>
      <c r="B28" s="63"/>
      <c r="C28" s="65"/>
      <c r="D28" s="134"/>
      <c r="E28" s="120"/>
      <c r="F28" s="124" t="str">
        <f t="shared" si="12"/>
        <v/>
      </c>
      <c r="G28" s="128" t="str">
        <f>IF(AND(C28="",D28=""),IF(AND(I28="",J28=""),"",IF(AND(C28="",D28=""),I28,"fout")),IF(AND(I28="",J28=""),C28,”fout”))</f>
        <v/>
      </c>
      <c r="H28" s="129" t="str">
        <f t="shared" si="18"/>
        <v/>
      </c>
      <c r="I28" s="66"/>
      <c r="J28" s="83"/>
      <c r="K28" s="157" t="str">
        <f t="shared" si="6"/>
        <v/>
      </c>
      <c r="L28" s="158" t="str">
        <f t="shared" si="1"/>
        <v/>
      </c>
      <c r="M28" s="158">
        <f t="shared" si="2"/>
        <v>0</v>
      </c>
      <c r="N28" s="159" t="str">
        <f t="shared" si="13"/>
        <v/>
      </c>
      <c r="O28" s="160" t="str">
        <f t="shared" si="14"/>
        <v/>
      </c>
      <c r="P28" s="161" t="str">
        <f t="shared" si="15"/>
        <v/>
      </c>
      <c r="Q28" s="160" t="str">
        <f t="shared" si="19"/>
        <v/>
      </c>
      <c r="R28" s="142" t="str">
        <f t="shared" si="7"/>
        <v/>
      </c>
      <c r="S28" s="143" t="str">
        <f t="shared" si="8"/>
        <v/>
      </c>
      <c r="T28" s="143" t="str">
        <f t="shared" si="9"/>
        <v/>
      </c>
      <c r="U28" s="162" t="str">
        <f t="shared" si="20"/>
        <v/>
      </c>
      <c r="V28" s="140" t="str">
        <f t="shared" si="10"/>
        <v/>
      </c>
      <c r="W28" s="160" t="str">
        <f t="shared" si="21"/>
        <v/>
      </c>
      <c r="X28" s="160" t="str">
        <f t="shared" si="22"/>
        <v/>
      </c>
      <c r="Y28" s="160" t="str">
        <f t="shared" si="16"/>
        <v/>
      </c>
      <c r="Z28" s="160" t="str">
        <f t="shared" si="23"/>
        <v/>
      </c>
      <c r="AA28" s="150" t="str">
        <f t="shared" si="24"/>
        <v/>
      </c>
      <c r="AB28" s="146">
        <f t="shared" si="4"/>
        <v>0</v>
      </c>
      <c r="AC28" s="151" t="str">
        <f t="shared" si="17"/>
        <v/>
      </c>
      <c r="AD28" s="148" t="str">
        <f t="shared" si="11"/>
        <v/>
      </c>
      <c r="AE28" s="59" t="str">
        <f t="shared" si="0"/>
        <v/>
      </c>
      <c r="AF28" s="59">
        <f t="shared" si="5"/>
        <v>0</v>
      </c>
      <c r="AG28" s="78"/>
    </row>
    <row r="29" spans="1:33" ht="15" thickBot="1" x14ac:dyDescent="0.35">
      <c r="A29" s="73"/>
      <c r="B29" s="63"/>
      <c r="C29" s="65"/>
      <c r="D29" s="134"/>
      <c r="E29" s="120"/>
      <c r="F29" s="124" t="str">
        <f t="shared" si="12"/>
        <v/>
      </c>
      <c r="G29" s="128" t="str">
        <f>IF(AND(C29="",D29=""),IF(AND(I29="",J29=""),"",IF(AND(C29="",D29=""),I29,"fout")),IF(AND(I29="",J29=""),C29,”fout”))</f>
        <v/>
      </c>
      <c r="H29" s="129" t="str">
        <f t="shared" si="18"/>
        <v/>
      </c>
      <c r="I29" s="66"/>
      <c r="J29" s="83"/>
      <c r="K29" s="137" t="str">
        <f t="shared" si="6"/>
        <v/>
      </c>
      <c r="L29" s="138" t="str">
        <f t="shared" si="1"/>
        <v/>
      </c>
      <c r="M29" s="138">
        <f t="shared" si="2"/>
        <v>0</v>
      </c>
      <c r="N29" s="139" t="str">
        <f t="shared" si="13"/>
        <v/>
      </c>
      <c r="O29" s="140" t="str">
        <f t="shared" si="14"/>
        <v/>
      </c>
      <c r="P29" s="141" t="str">
        <f t="shared" si="15"/>
        <v/>
      </c>
      <c r="Q29" s="140" t="str">
        <f t="shared" si="19"/>
        <v/>
      </c>
      <c r="R29" s="142" t="str">
        <f t="shared" si="7"/>
        <v/>
      </c>
      <c r="S29" s="143" t="str">
        <f t="shared" si="8"/>
        <v/>
      </c>
      <c r="T29" s="143" t="str">
        <f t="shared" si="9"/>
        <v/>
      </c>
      <c r="U29" s="144" t="str">
        <f t="shared" si="20"/>
        <v/>
      </c>
      <c r="V29" s="140" t="str">
        <f t="shared" si="10"/>
        <v/>
      </c>
      <c r="W29" s="140" t="str">
        <f t="shared" si="21"/>
        <v/>
      </c>
      <c r="X29" s="140" t="str">
        <f t="shared" si="22"/>
        <v/>
      </c>
      <c r="Y29" s="140" t="str">
        <f t="shared" si="16"/>
        <v/>
      </c>
      <c r="Z29" s="140" t="str">
        <f t="shared" si="23"/>
        <v/>
      </c>
      <c r="AA29" s="150" t="str">
        <f t="shared" si="24"/>
        <v/>
      </c>
      <c r="AB29" s="146">
        <f t="shared" si="4"/>
        <v>0</v>
      </c>
      <c r="AC29" s="151" t="str">
        <f t="shared" si="17"/>
        <v/>
      </c>
      <c r="AD29" s="148" t="str">
        <f t="shared" si="11"/>
        <v/>
      </c>
      <c r="AE29" s="59" t="str">
        <f t="shared" si="0"/>
        <v/>
      </c>
      <c r="AF29" s="59">
        <f t="shared" si="5"/>
        <v>0</v>
      </c>
      <c r="AG29" s="78"/>
    </row>
    <row r="30" spans="1:33" ht="15" thickBot="1" x14ac:dyDescent="0.35">
      <c r="A30" s="74"/>
      <c r="B30" s="63"/>
      <c r="C30" s="65"/>
      <c r="D30" s="134"/>
      <c r="E30" s="120"/>
      <c r="F30" s="124" t="str">
        <f t="shared" si="12"/>
        <v/>
      </c>
      <c r="G30" s="128" t="str">
        <f>IF(AND(C30="",D30=""),IF(AND(I30="",J30=""),"",IF(AND(C30="",D30=""),I30,"fout")),IF(AND(I30="",J30=""),C30,”fout”))</f>
        <v/>
      </c>
      <c r="H30" s="129" t="str">
        <f t="shared" si="18"/>
        <v/>
      </c>
      <c r="I30" s="66"/>
      <c r="J30" s="83"/>
      <c r="K30" s="157" t="str">
        <f t="shared" si="6"/>
        <v/>
      </c>
      <c r="L30" s="158" t="str">
        <f t="shared" si="1"/>
        <v/>
      </c>
      <c r="M30" s="158">
        <f t="shared" si="2"/>
        <v>0</v>
      </c>
      <c r="N30" s="159" t="str">
        <f t="shared" si="13"/>
        <v/>
      </c>
      <c r="O30" s="160" t="str">
        <f t="shared" si="14"/>
        <v/>
      </c>
      <c r="P30" s="161" t="str">
        <f t="shared" si="15"/>
        <v/>
      </c>
      <c r="Q30" s="160" t="str">
        <f t="shared" si="19"/>
        <v/>
      </c>
      <c r="R30" s="142" t="str">
        <f t="shared" si="7"/>
        <v/>
      </c>
      <c r="S30" s="143" t="str">
        <f t="shared" si="8"/>
        <v/>
      </c>
      <c r="T30" s="143" t="str">
        <f t="shared" si="9"/>
        <v/>
      </c>
      <c r="U30" s="162" t="str">
        <f t="shared" si="20"/>
        <v/>
      </c>
      <c r="V30" s="140" t="str">
        <f t="shared" si="10"/>
        <v/>
      </c>
      <c r="W30" s="160" t="str">
        <f t="shared" si="21"/>
        <v/>
      </c>
      <c r="X30" s="160" t="str">
        <f t="shared" si="22"/>
        <v/>
      </c>
      <c r="Y30" s="160" t="str">
        <f t="shared" si="16"/>
        <v/>
      </c>
      <c r="Z30" s="160" t="str">
        <f t="shared" si="23"/>
        <v/>
      </c>
      <c r="AA30" s="150" t="str">
        <f t="shared" si="24"/>
        <v/>
      </c>
      <c r="AB30" s="146">
        <f t="shared" si="4"/>
        <v>0</v>
      </c>
      <c r="AC30" s="151" t="str">
        <f t="shared" si="17"/>
        <v/>
      </c>
      <c r="AD30" s="148" t="str">
        <f t="shared" si="11"/>
        <v/>
      </c>
      <c r="AE30" s="59" t="str">
        <f t="shared" si="0"/>
        <v/>
      </c>
      <c r="AF30" s="59">
        <f t="shared" si="5"/>
        <v>0</v>
      </c>
      <c r="AG30" s="78"/>
    </row>
    <row r="31" spans="1:33" ht="15" thickBot="1" x14ac:dyDescent="0.35">
      <c r="A31" s="74"/>
      <c r="B31" s="63"/>
      <c r="C31" s="65"/>
      <c r="D31" s="134"/>
      <c r="E31" s="120"/>
      <c r="F31" s="124" t="str">
        <f t="shared" si="12"/>
        <v/>
      </c>
      <c r="G31" s="128" t="str">
        <f>IF(AND(C31="",D31=""),IF(AND(I31="",J31=""),"",IF(AND(C31="",D31=""),I31,"fout")),IF(AND(I31="",J31=""),C31,”fout”))</f>
        <v/>
      </c>
      <c r="H31" s="129" t="str">
        <f t="shared" si="18"/>
        <v/>
      </c>
      <c r="I31" s="66"/>
      <c r="J31" s="83"/>
      <c r="K31" s="137" t="str">
        <f t="shared" si="6"/>
        <v/>
      </c>
      <c r="L31" s="138" t="str">
        <f t="shared" si="1"/>
        <v/>
      </c>
      <c r="M31" s="138">
        <f t="shared" si="2"/>
        <v>0</v>
      </c>
      <c r="N31" s="139" t="str">
        <f t="shared" si="13"/>
        <v/>
      </c>
      <c r="O31" s="140" t="str">
        <f t="shared" si="14"/>
        <v/>
      </c>
      <c r="P31" s="141" t="str">
        <f t="shared" si="15"/>
        <v/>
      </c>
      <c r="Q31" s="140" t="str">
        <f t="shared" si="19"/>
        <v/>
      </c>
      <c r="R31" s="142" t="str">
        <f t="shared" si="7"/>
        <v/>
      </c>
      <c r="S31" s="143" t="str">
        <f t="shared" si="8"/>
        <v/>
      </c>
      <c r="T31" s="143" t="str">
        <f t="shared" si="9"/>
        <v/>
      </c>
      <c r="U31" s="144" t="str">
        <f t="shared" si="20"/>
        <v/>
      </c>
      <c r="V31" s="140" t="str">
        <f t="shared" si="10"/>
        <v/>
      </c>
      <c r="W31" s="140" t="str">
        <f t="shared" si="21"/>
        <v/>
      </c>
      <c r="X31" s="140" t="str">
        <f t="shared" si="22"/>
        <v/>
      </c>
      <c r="Y31" s="140" t="str">
        <f t="shared" si="16"/>
        <v/>
      </c>
      <c r="Z31" s="140" t="str">
        <f t="shared" si="23"/>
        <v/>
      </c>
      <c r="AA31" s="150" t="str">
        <f t="shared" si="24"/>
        <v/>
      </c>
      <c r="AB31" s="146">
        <f t="shared" si="4"/>
        <v>0</v>
      </c>
      <c r="AC31" s="151" t="str">
        <f t="shared" si="17"/>
        <v/>
      </c>
      <c r="AD31" s="148" t="str">
        <f t="shared" si="11"/>
        <v/>
      </c>
      <c r="AE31" s="59" t="str">
        <f t="shared" si="0"/>
        <v/>
      </c>
      <c r="AF31" s="59">
        <f t="shared" si="5"/>
        <v>0</v>
      </c>
      <c r="AG31" s="78"/>
    </row>
    <row r="32" spans="1:33" ht="15" thickBot="1" x14ac:dyDescent="0.35">
      <c r="A32" s="74"/>
      <c r="B32" s="63"/>
      <c r="C32" s="65"/>
      <c r="D32" s="134"/>
      <c r="E32" s="120"/>
      <c r="F32" s="124" t="str">
        <f t="shared" si="12"/>
        <v/>
      </c>
      <c r="G32" s="128" t="str">
        <f>IF(AND(C32="",D32=""),IF(AND(I32="",J32=""),"",IF(AND(C32="",D32=""),I32,"fout")),IF(AND(I32="",J32=""),C32,”fout”))</f>
        <v/>
      </c>
      <c r="H32" s="129" t="str">
        <f t="shared" si="18"/>
        <v/>
      </c>
      <c r="I32" s="66"/>
      <c r="J32" s="83"/>
      <c r="K32" s="157" t="str">
        <f t="shared" si="6"/>
        <v/>
      </c>
      <c r="L32" s="158" t="str">
        <f t="shared" si="1"/>
        <v/>
      </c>
      <c r="M32" s="158">
        <f t="shared" si="2"/>
        <v>0</v>
      </c>
      <c r="N32" s="159" t="str">
        <f t="shared" si="13"/>
        <v/>
      </c>
      <c r="O32" s="160" t="str">
        <f t="shared" si="14"/>
        <v/>
      </c>
      <c r="P32" s="161" t="str">
        <f t="shared" si="15"/>
        <v/>
      </c>
      <c r="Q32" s="160" t="str">
        <f t="shared" si="19"/>
        <v/>
      </c>
      <c r="R32" s="142" t="str">
        <f t="shared" si="7"/>
        <v/>
      </c>
      <c r="S32" s="143" t="str">
        <f t="shared" si="8"/>
        <v/>
      </c>
      <c r="T32" s="143" t="str">
        <f t="shared" si="9"/>
        <v/>
      </c>
      <c r="U32" s="162" t="str">
        <f t="shared" si="20"/>
        <v/>
      </c>
      <c r="V32" s="140" t="str">
        <f t="shared" si="10"/>
        <v/>
      </c>
      <c r="W32" s="160" t="str">
        <f t="shared" si="21"/>
        <v/>
      </c>
      <c r="X32" s="160" t="str">
        <f t="shared" si="22"/>
        <v/>
      </c>
      <c r="Y32" s="160" t="str">
        <f t="shared" si="16"/>
        <v/>
      </c>
      <c r="Z32" s="160" t="str">
        <f t="shared" si="23"/>
        <v/>
      </c>
      <c r="AA32" s="150" t="str">
        <f t="shared" si="24"/>
        <v/>
      </c>
      <c r="AB32" s="146">
        <f t="shared" si="4"/>
        <v>0</v>
      </c>
      <c r="AC32" s="151" t="str">
        <f t="shared" si="17"/>
        <v/>
      </c>
      <c r="AD32" s="148" t="str">
        <f t="shared" si="11"/>
        <v/>
      </c>
      <c r="AE32" s="59" t="str">
        <f t="shared" si="0"/>
        <v/>
      </c>
      <c r="AF32" s="59">
        <f t="shared" si="5"/>
        <v>0</v>
      </c>
      <c r="AG32" s="78"/>
    </row>
    <row r="33" spans="1:33" ht="15" thickBot="1" x14ac:dyDescent="0.35">
      <c r="A33" s="74"/>
      <c r="B33" s="63"/>
      <c r="C33" s="65"/>
      <c r="D33" s="134"/>
      <c r="E33" s="120"/>
      <c r="F33" s="124" t="str">
        <f t="shared" si="12"/>
        <v/>
      </c>
      <c r="G33" s="128" t="str">
        <f>IF(AND(C33="",D33=""),IF(AND(I33="",J33=""),"",IF(AND(C33="",D33=""),I33,"fout")),IF(AND(I33="",J33=""),C33,”fout”))</f>
        <v/>
      </c>
      <c r="H33" s="129" t="str">
        <f t="shared" si="18"/>
        <v/>
      </c>
      <c r="I33" s="66"/>
      <c r="J33" s="83"/>
      <c r="K33" s="137" t="str">
        <f t="shared" si="6"/>
        <v/>
      </c>
      <c r="L33" s="138" t="str">
        <f t="shared" si="1"/>
        <v/>
      </c>
      <c r="M33" s="138">
        <f t="shared" si="2"/>
        <v>0</v>
      </c>
      <c r="N33" s="139" t="str">
        <f t="shared" si="13"/>
        <v/>
      </c>
      <c r="O33" s="140" t="str">
        <f t="shared" si="14"/>
        <v/>
      </c>
      <c r="P33" s="141" t="str">
        <f t="shared" si="15"/>
        <v/>
      </c>
      <c r="Q33" s="140" t="str">
        <f t="shared" si="19"/>
        <v/>
      </c>
      <c r="R33" s="142" t="str">
        <f t="shared" si="7"/>
        <v/>
      </c>
      <c r="S33" s="143" t="str">
        <f t="shared" si="8"/>
        <v/>
      </c>
      <c r="T33" s="143" t="str">
        <f t="shared" si="9"/>
        <v/>
      </c>
      <c r="U33" s="144" t="str">
        <f t="shared" si="20"/>
        <v/>
      </c>
      <c r="V33" s="140" t="str">
        <f t="shared" si="10"/>
        <v/>
      </c>
      <c r="W33" s="140" t="str">
        <f t="shared" si="21"/>
        <v/>
      </c>
      <c r="X33" s="140" t="str">
        <f t="shared" si="22"/>
        <v/>
      </c>
      <c r="Y33" s="140" t="str">
        <f t="shared" si="16"/>
        <v/>
      </c>
      <c r="Z33" s="140" t="str">
        <f t="shared" si="23"/>
        <v/>
      </c>
      <c r="AA33" s="150" t="str">
        <f t="shared" si="24"/>
        <v/>
      </c>
      <c r="AB33" s="146">
        <f t="shared" si="4"/>
        <v>0</v>
      </c>
      <c r="AC33" s="151" t="str">
        <f t="shared" si="17"/>
        <v/>
      </c>
      <c r="AD33" s="148" t="str">
        <f t="shared" si="11"/>
        <v/>
      </c>
      <c r="AE33" s="59" t="str">
        <f t="shared" si="0"/>
        <v/>
      </c>
      <c r="AF33" s="59">
        <f t="shared" si="5"/>
        <v>0</v>
      </c>
      <c r="AG33" s="78"/>
    </row>
    <row r="34" spans="1:33" ht="15" thickBot="1" x14ac:dyDescent="0.35">
      <c r="A34" s="75"/>
      <c r="B34" s="64"/>
      <c r="C34" s="67"/>
      <c r="D34" s="135"/>
      <c r="E34" s="121"/>
      <c r="F34" s="125" t="str">
        <f t="shared" si="12"/>
        <v/>
      </c>
      <c r="G34" s="130" t="str">
        <f>IF(AND(C34="",D34=""),IF(AND(I34="",J34=""),"",IF(AND(C34="",D34=""),I34,"fout")),IF(AND(I34="",J34=""),C34,”fout”))</f>
        <v/>
      </c>
      <c r="H34" s="131" t="str">
        <f t="shared" si="18"/>
        <v/>
      </c>
      <c r="I34" s="68"/>
      <c r="J34" s="84"/>
      <c r="K34" s="137" t="str">
        <f t="shared" si="6"/>
        <v/>
      </c>
      <c r="L34" s="138" t="str">
        <f t="shared" si="1"/>
        <v/>
      </c>
      <c r="M34" s="138">
        <f t="shared" si="2"/>
        <v>0</v>
      </c>
      <c r="N34" s="139" t="str">
        <f t="shared" si="13"/>
        <v/>
      </c>
      <c r="O34" s="140" t="str">
        <f t="shared" si="14"/>
        <v/>
      </c>
      <c r="P34" s="141" t="str">
        <f t="shared" si="15"/>
        <v/>
      </c>
      <c r="Q34" s="140" t="str">
        <f t="shared" si="19"/>
        <v/>
      </c>
      <c r="R34" s="142" t="str">
        <f t="shared" si="7"/>
        <v/>
      </c>
      <c r="S34" s="143" t="str">
        <f t="shared" si="8"/>
        <v/>
      </c>
      <c r="T34" s="143" t="str">
        <f t="shared" si="9"/>
        <v/>
      </c>
      <c r="U34" s="144" t="str">
        <f t="shared" si="20"/>
        <v/>
      </c>
      <c r="V34" s="140" t="str">
        <f t="shared" si="10"/>
        <v/>
      </c>
      <c r="W34" s="140" t="str">
        <f t="shared" si="21"/>
        <v/>
      </c>
      <c r="X34" s="140" t="str">
        <f t="shared" si="22"/>
        <v/>
      </c>
      <c r="Y34" s="140" t="str">
        <f t="shared" si="16"/>
        <v/>
      </c>
      <c r="Z34" s="140" t="str">
        <f t="shared" si="23"/>
        <v/>
      </c>
      <c r="AA34" s="150" t="str">
        <f t="shared" si="24"/>
        <v/>
      </c>
      <c r="AB34" s="146">
        <f t="shared" si="4"/>
        <v>0</v>
      </c>
      <c r="AC34" s="163" t="str">
        <f t="shared" si="17"/>
        <v/>
      </c>
      <c r="AD34" s="164" t="str">
        <f t="shared" si="11"/>
        <v/>
      </c>
      <c r="AE34" s="60" t="str">
        <f t="shared" si="0"/>
        <v/>
      </c>
      <c r="AF34" s="60">
        <f t="shared" si="5"/>
        <v>0</v>
      </c>
      <c r="AG34" s="79"/>
    </row>
  </sheetData>
  <mergeCells count="8">
    <mergeCell ref="C7:D7"/>
    <mergeCell ref="I7:J7"/>
    <mergeCell ref="B1:AD1"/>
    <mergeCell ref="B2:C2"/>
    <mergeCell ref="D2:J2"/>
    <mergeCell ref="B3:C3"/>
    <mergeCell ref="D3:I3"/>
    <mergeCell ref="B4:C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4897-5150-4EB7-BDD0-06134B9EB130}">
  <dimension ref="A1:AN34"/>
  <sheetViews>
    <sheetView workbookViewId="0">
      <selection activeCell="C9" sqref="C9"/>
    </sheetView>
  </sheetViews>
  <sheetFormatPr defaultRowHeight="13.2" x14ac:dyDescent="0.25"/>
  <cols>
    <col min="1" max="1" width="2.6640625" style="61" customWidth="1"/>
    <col min="2" max="2" width="2.88671875" customWidth="1"/>
    <col min="3" max="3" width="11" style="103" customWidth="1"/>
    <col min="4" max="4" width="12" style="103" customWidth="1"/>
    <col min="5" max="5" width="13.109375" style="103" customWidth="1"/>
    <col min="6" max="6" width="12" style="103" hidden="1" customWidth="1"/>
    <col min="7" max="7" width="11.88671875" hidden="1" customWidth="1"/>
    <col min="8" max="8" width="11.109375" hidden="1" customWidth="1"/>
    <col min="9" max="9" width="12.109375" customWidth="1"/>
    <col min="10" max="10" width="12.33203125" customWidth="1"/>
    <col min="11" max="11" width="5.5546875" customWidth="1"/>
    <col min="12" max="13" width="8.88671875" hidden="1" customWidth="1"/>
    <col min="14" max="14" width="9" customWidth="1"/>
    <col min="15" max="15" width="6.33203125" customWidth="1"/>
    <col min="16" max="16" width="6.6640625" customWidth="1"/>
    <col min="17" max="18" width="8.88671875" hidden="1" customWidth="1"/>
    <col min="19" max="19" width="7.44140625" customWidth="1"/>
    <col min="20" max="20" width="8.88671875" hidden="1" customWidth="1"/>
    <col min="21" max="21" width="8.33203125" customWidth="1"/>
    <col min="22" max="23" width="8.88671875" hidden="1" customWidth="1"/>
    <col min="24" max="24" width="7.5546875" hidden="1" customWidth="1"/>
    <col min="25" max="25" width="5.88671875" hidden="1" customWidth="1"/>
    <col min="26" max="26" width="5.44140625" hidden="1" customWidth="1"/>
    <col min="27" max="27" width="10.33203125" customWidth="1"/>
    <col min="28" max="28" width="8.88671875" hidden="1" customWidth="1"/>
    <col min="29" max="29" width="0.109375" customWidth="1"/>
    <col min="30" max="30" width="19.5546875" customWidth="1"/>
    <col min="31" max="32" width="8.88671875" hidden="1" customWidth="1"/>
    <col min="33" max="33" width="3.88671875" customWidth="1"/>
  </cols>
  <sheetData>
    <row r="1" spans="1:40" ht="13.5" customHeight="1" thickBot="1" x14ac:dyDescent="0.35">
      <c r="A1" s="71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E1" s="58"/>
      <c r="AF1" s="58"/>
      <c r="AG1" s="76"/>
    </row>
    <row r="2" spans="1:40" ht="13.8" thickBot="1" x14ac:dyDescent="0.3">
      <c r="A2" s="72"/>
      <c r="B2" s="179" t="s">
        <v>1</v>
      </c>
      <c r="C2" s="180"/>
      <c r="D2" s="181"/>
      <c r="E2" s="182"/>
      <c r="F2" s="182"/>
      <c r="G2" s="182"/>
      <c r="H2" s="182"/>
      <c r="I2" s="182"/>
      <c r="J2" s="183"/>
      <c r="K2" s="87"/>
      <c r="L2" s="87"/>
      <c r="M2" s="87"/>
      <c r="N2" s="87"/>
      <c r="O2" s="88"/>
      <c r="P2" s="88"/>
      <c r="Q2" s="89"/>
      <c r="R2" s="89"/>
      <c r="S2" s="90"/>
      <c r="T2" s="91"/>
      <c r="U2" s="91"/>
      <c r="V2" s="92"/>
      <c r="W2" s="93"/>
      <c r="X2" s="93"/>
      <c r="Y2" s="93"/>
      <c r="Z2" s="93"/>
      <c r="AA2" s="94"/>
      <c r="AB2" s="93"/>
      <c r="AC2" s="93"/>
      <c r="AD2" s="95"/>
      <c r="AE2" s="1"/>
      <c r="AF2" s="1"/>
      <c r="AG2" s="77"/>
    </row>
    <row r="3" spans="1:40" ht="13.8" thickBot="1" x14ac:dyDescent="0.3">
      <c r="A3" s="72"/>
      <c r="B3" s="174" t="s">
        <v>2</v>
      </c>
      <c r="C3" s="175"/>
      <c r="D3" s="181"/>
      <c r="E3" s="182"/>
      <c r="F3" s="182"/>
      <c r="G3" s="182"/>
      <c r="H3" s="182"/>
      <c r="I3" s="183"/>
      <c r="J3" s="69"/>
      <c r="K3" s="41"/>
      <c r="L3" s="41"/>
      <c r="M3" s="41"/>
      <c r="N3" s="41"/>
      <c r="O3" s="42"/>
      <c r="P3" s="42"/>
      <c r="Q3" s="35"/>
      <c r="R3" s="35"/>
      <c r="S3" s="34"/>
      <c r="T3" s="43"/>
      <c r="U3" s="43"/>
      <c r="V3" s="44"/>
      <c r="W3" s="45"/>
      <c r="X3" s="45"/>
      <c r="Y3" s="45"/>
      <c r="Z3" s="45"/>
      <c r="AA3" s="46"/>
      <c r="AB3" s="45"/>
      <c r="AC3" s="45"/>
      <c r="AD3" s="47"/>
      <c r="AE3" s="1"/>
      <c r="AF3" s="1"/>
      <c r="AG3" s="77"/>
    </row>
    <row r="4" spans="1:40" ht="13.8" thickBot="1" x14ac:dyDescent="0.3">
      <c r="A4" s="72"/>
      <c r="B4" s="170" t="s">
        <v>3</v>
      </c>
      <c r="C4" s="171"/>
      <c r="D4" s="86"/>
      <c r="E4" s="106"/>
      <c r="F4" s="106"/>
      <c r="G4" s="36"/>
      <c r="H4" s="36"/>
      <c r="I4" s="37"/>
      <c r="J4" s="70" t="str">
        <f>"/ "&amp;D4+1</f>
        <v>/ 1</v>
      </c>
      <c r="K4" s="15"/>
      <c r="L4" s="40"/>
      <c r="M4" s="36"/>
      <c r="N4" s="36"/>
      <c r="O4" s="36"/>
      <c r="P4" s="38"/>
      <c r="Q4" s="36"/>
      <c r="R4" s="39"/>
      <c r="S4" s="40"/>
      <c r="T4" s="40"/>
      <c r="U4" s="40"/>
      <c r="V4" s="40"/>
      <c r="W4" s="40"/>
      <c r="X4" s="40"/>
      <c r="Y4" s="40"/>
      <c r="Z4" s="40"/>
      <c r="AA4" s="48"/>
      <c r="AB4" s="40"/>
      <c r="AC4" s="40"/>
      <c r="AD4" s="49"/>
      <c r="AE4" s="2"/>
      <c r="AF4" s="3"/>
      <c r="AG4" s="78"/>
    </row>
    <row r="5" spans="1:40" ht="13.8" thickBot="1" x14ac:dyDescent="0.3">
      <c r="A5" s="72"/>
      <c r="B5" s="50"/>
      <c r="C5" s="51"/>
      <c r="D5" s="104"/>
      <c r="E5" s="104"/>
      <c r="F5" s="104"/>
      <c r="G5" s="52"/>
      <c r="H5" s="52"/>
      <c r="I5" s="52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5"/>
      <c r="Z5" s="55"/>
      <c r="AA5" s="56"/>
      <c r="AB5" s="55"/>
      <c r="AC5" s="55"/>
      <c r="AD5" s="57"/>
      <c r="AE5" s="2"/>
      <c r="AF5" s="2"/>
      <c r="AG5" s="78"/>
    </row>
    <row r="6" spans="1:40" ht="13.8" thickBot="1" x14ac:dyDescent="0.3">
      <c r="A6" s="72"/>
      <c r="B6" s="21" t="s">
        <v>4</v>
      </c>
      <c r="C6" s="22"/>
      <c r="D6" s="22"/>
      <c r="E6" s="22"/>
      <c r="F6" s="22"/>
      <c r="G6" s="22"/>
      <c r="H6" s="22"/>
      <c r="I6" s="23"/>
      <c r="J6" s="24"/>
      <c r="K6" s="22"/>
      <c r="L6" s="22"/>
      <c r="M6" s="22"/>
      <c r="N6" s="25"/>
      <c r="O6" s="26"/>
      <c r="P6" s="26"/>
      <c r="Q6" s="26"/>
      <c r="R6" s="27"/>
      <c r="S6" s="28"/>
      <c r="T6" s="28"/>
      <c r="U6" s="28"/>
      <c r="V6" s="29"/>
      <c r="W6" s="30"/>
      <c r="X6" s="31"/>
      <c r="Y6" s="31"/>
      <c r="Z6" s="31"/>
      <c r="AA6" s="26"/>
      <c r="AB6" s="26"/>
      <c r="AC6" s="32"/>
      <c r="AD6" s="33"/>
      <c r="AE6" s="59"/>
      <c r="AF6" s="59"/>
      <c r="AG6" s="78"/>
    </row>
    <row r="7" spans="1:40" ht="13.8" thickBot="1" x14ac:dyDescent="0.3">
      <c r="A7" s="72"/>
      <c r="B7" s="136" t="s">
        <v>5</v>
      </c>
      <c r="C7" s="172" t="s">
        <v>6</v>
      </c>
      <c r="D7" s="173"/>
      <c r="E7" s="165" t="s">
        <v>31</v>
      </c>
      <c r="F7" s="107" t="s">
        <v>33</v>
      </c>
      <c r="G7" s="4"/>
      <c r="H7" s="4"/>
      <c r="I7" s="168" t="s">
        <v>35</v>
      </c>
      <c r="J7" s="169"/>
      <c r="K7" s="96" t="s">
        <v>7</v>
      </c>
      <c r="L7" s="18" t="s">
        <v>8</v>
      </c>
      <c r="M7" s="97" t="s">
        <v>9</v>
      </c>
      <c r="N7" s="96" t="s">
        <v>10</v>
      </c>
      <c r="O7" s="98" t="s">
        <v>11</v>
      </c>
      <c r="P7" s="99" t="s">
        <v>12</v>
      </c>
      <c r="Q7" s="5" t="s">
        <v>13</v>
      </c>
      <c r="R7" s="116" t="s">
        <v>14</v>
      </c>
      <c r="S7" s="16" t="s">
        <v>15</v>
      </c>
      <c r="T7" s="6" t="s">
        <v>16</v>
      </c>
      <c r="U7" s="13" t="s">
        <v>17</v>
      </c>
      <c r="V7" s="5" t="s">
        <v>18</v>
      </c>
      <c r="W7" s="7" t="s">
        <v>19</v>
      </c>
      <c r="X7" s="7" t="s">
        <v>20</v>
      </c>
      <c r="Y7" s="7" t="s">
        <v>21</v>
      </c>
      <c r="Z7" s="7" t="s">
        <v>22</v>
      </c>
      <c r="AA7" s="14" t="s">
        <v>23</v>
      </c>
      <c r="AB7" s="7" t="s">
        <v>24</v>
      </c>
      <c r="AC7" s="8" t="s">
        <v>25</v>
      </c>
      <c r="AD7" s="109" t="s">
        <v>36</v>
      </c>
      <c r="AE7" s="59" t="s">
        <v>26</v>
      </c>
      <c r="AF7" s="59"/>
      <c r="AG7" s="78"/>
    </row>
    <row r="8" spans="1:40" ht="14.4" thickTop="1" thickBot="1" x14ac:dyDescent="0.3">
      <c r="A8" s="72"/>
      <c r="B8" s="85"/>
      <c r="C8" s="102" t="s">
        <v>27</v>
      </c>
      <c r="D8" s="166">
        <v>0</v>
      </c>
      <c r="E8" s="108" t="s">
        <v>32</v>
      </c>
      <c r="F8" s="122" t="s">
        <v>34</v>
      </c>
      <c r="G8" s="17"/>
      <c r="H8" s="17"/>
      <c r="I8" s="80" t="s">
        <v>28</v>
      </c>
      <c r="J8" s="100" t="s">
        <v>29</v>
      </c>
      <c r="K8" s="110" t="s">
        <v>30</v>
      </c>
      <c r="L8" s="111"/>
      <c r="M8" s="111"/>
      <c r="N8" s="112"/>
      <c r="O8" s="113"/>
      <c r="P8" s="167">
        <v>0</v>
      </c>
      <c r="Q8" s="9"/>
      <c r="R8" s="10"/>
      <c r="S8" s="115">
        <f>SUM(S9:S34)+P8</f>
        <v>0</v>
      </c>
      <c r="T8" s="11"/>
      <c r="U8" s="11"/>
      <c r="V8" s="12"/>
      <c r="W8" s="19"/>
      <c r="X8" s="19">
        <f>IF(D8&lt;&gt;"",D8,Q8)</f>
        <v>0</v>
      </c>
      <c r="Y8" s="9"/>
      <c r="Z8" s="9"/>
      <c r="AA8" s="117">
        <f>IF(Z8&lt;&gt;"",X8+Z8,X8)</f>
        <v>0</v>
      </c>
      <c r="AB8" s="118">
        <f>IF(K8&lt;&gt;K9,IF(U8="ja",INDEX(data,MATCH(K8,schooljaren,0)-1,22),AA8),"")</f>
        <v>0</v>
      </c>
      <c r="AC8" s="20"/>
      <c r="AD8" s="114"/>
      <c r="AE8" s="59" t="str">
        <f t="shared" ref="AE8:AE34" si="0">IF(AD8&lt;&gt;"",IF(MONTH(AD8)&lt;9,YEAR(AD8)-1,YEAR(AD8)),"")</f>
        <v/>
      </c>
      <c r="AF8" s="59"/>
      <c r="AG8" s="78"/>
    </row>
    <row r="9" spans="1:40" ht="15" thickBot="1" x14ac:dyDescent="0.35">
      <c r="A9" s="73"/>
      <c r="B9" s="62"/>
      <c r="C9" s="132"/>
      <c r="D9" s="133"/>
      <c r="E9" s="119"/>
      <c r="F9" s="123" t="str">
        <f>IF(OR(E9&gt;145,E9&lt;20),"",N9*(1-INT(IF(E9&lt;25,E9+5,IF(E9&gt;74,75,E9+0))/25)/4))</f>
        <v/>
      </c>
      <c r="G9" s="126" t="str">
        <f>IF(AND(C9="",D9=""),IF(AND(I9="",J9=""),"",IF(AND(C9="",D9=""),I9,"fout")),IF(AND(I9="",J9=""),C9,”fout”))</f>
        <v/>
      </c>
      <c r="H9" s="127" t="str">
        <f>IF(AND($C9="",$D9=""),IF(AND($I9="",$J9=""),"",$I9-1),D9)</f>
        <v/>
      </c>
      <c r="I9" s="81"/>
      <c r="J9" s="82"/>
      <c r="K9" s="137" t="str">
        <f>+IF(AND(G9 &lt;&gt; "",H9 &lt;&gt; "")=TRUE,IF(AND(MONTH(G9) &gt; 8,MONTH(G9) &lt; 13 ) = TRUE,YEAR(G9),YEAR(G9)-1),"")</f>
        <v/>
      </c>
      <c r="L9" s="138" t="str">
        <f t="shared" ref="L9:L34" si="1">IF(K9=K8,IF(L8="volledig","volledig",""),IF(B9="x","volledig",""))</f>
        <v/>
      </c>
      <c r="M9" s="138">
        <f t="shared" ref="M9:M34" si="2">IF(AND(K9=schooljaar,I9&lt;&gt; "",J9&lt;&gt;"",S9&gt;0)=TRUE,  M8+1,IF(K9=schooljaar,M8,0))</f>
        <v>0</v>
      </c>
      <c r="N9" s="139" t="str">
        <f>IF(AND(G9&lt;&gt;"",H9&lt;&gt;"")=TRUE,H9-G9+1,"")</f>
        <v/>
      </c>
      <c r="O9" s="140" t="str">
        <f>IF(AND(G9&lt;&gt;"",H9&lt;&gt;"")=TRUE,IF(K9=K8,IF(U8="ja",0,IF(N9/10&lt;Y8,N9/10,Y8)),IF(N9&lt;=300,N9/10,30)),"")</f>
        <v/>
      </c>
      <c r="P9" s="141" t="str">
        <f>IF(AND(G9&lt;&gt;"",H9&lt;&gt;"")=TRUE,IF(N9/10&lt;&gt;O9,"X",""),"")</f>
        <v/>
      </c>
      <c r="Q9" s="140" t="str">
        <f>IF(AND(G9&lt;&gt;"",H9&lt;&gt;"")=TRUE,IF(K9=K8,IF(U8="ja",0,O9+AA8),IF(U8="ja",O9+AB8,O9+AA8)),"")</f>
        <v/>
      </c>
      <c r="R9" s="142" t="str">
        <f>IF(AND(I9="",J9="",F9&gt;0=TRUE),F9,IF(AND(I9&lt;&gt;"",J9&lt;&gt;"",F9=""=TRUE),IF(AND(I9&lt;&gt;"",J9&lt;&gt;"")=TRUE,J9-I9+1,"")))</f>
        <v/>
      </c>
      <c r="S9" s="143" t="str">
        <f>IF(R9=FALSE,"FOUT",IF(R9&lt;&gt;"",IF(Q9&lt;=R9,IF(K9=K8,IF(L9="volledig",IF(Q9&lt;(30-T8),IF(R9&lt;30-T8,R9,30-T8),INT(Q9)),INT(Q9)),IF(Q9&lt;30,IF(L9="volledig",IF(R9&gt;30,30,R9),INT(Q9)),INT(Q9))),R9),""))</f>
        <v/>
      </c>
      <c r="T9" s="143" t="str">
        <f>IF(AND(G9&lt;&gt;"",H9&lt;&gt;"")=TRUE,IF(K9=K8,IF(S9&lt;&gt;"",S9+T8,T8),IF(S9&lt;&gt;"",S9,0)),"")</f>
        <v/>
      </c>
      <c r="U9" s="144" t="str">
        <f>IF(AND(G9&lt;&gt;"",H9&lt;&gt;"")=TRUE,IF(K9=K8,IF(S9&lt;&gt;"",IF(U8="ja","ja",IF(S9&gt;Q9,"ja","")),U8),IF(AND(S9&lt;&gt;"",S9&gt;Q9)=TRUE,"ja","")),"")</f>
        <v/>
      </c>
      <c r="V9" s="140" t="str">
        <f>IF(OR(E9&lt;&gt;"",AND(I9&lt;&gt;"",J9&lt;&gt;""))=TRUE,IF(U9="ja","", IF(Q9-S9&lt;=0,"",Q9-S9 )),"")</f>
        <v/>
      </c>
      <c r="W9" s="140" t="str">
        <f>IF(V9&lt;&gt;"",IF(U9="ja","",S9/10+V9),"")</f>
        <v/>
      </c>
      <c r="X9" s="140" t="str">
        <f>IF(W9&lt;&gt;"",W9,Q9)</f>
        <v/>
      </c>
      <c r="Y9" s="140" t="str">
        <f>IF(AND(G9&lt;&gt;"",H9&lt;&gt;""),IF(U9&lt;&gt;"ja",IF(K9=K8,IF(R9&lt;&gt;"",Y8-O9-S9/10,Y8-O9),IF(R9&lt;&gt;"",30-O9-S9/10,30-O9)),""),"")</f>
        <v/>
      </c>
      <c r="Z9" s="140" t="str">
        <f>IF(AND(G9&lt;&gt;"",H9&lt;&gt;"")=TRUE,IF(Y9&lt;0,Y9,0),"")</f>
        <v/>
      </c>
      <c r="AA9" s="145" t="str">
        <f t="shared" ref="AA9:AA10" si="3">IF(U9="ja",0,IF(Z9&lt;&gt;"",X9+Z9,X9))</f>
        <v/>
      </c>
      <c r="AB9" s="146">
        <f t="shared" ref="AB9:AB34" si="4">IF(U9="ja",0,IF(K9&lt;&gt;K10,IF(U9="ja",INDEX(data,MATCH(K9,schooljaren,0)-1,22),AA9),0))</f>
        <v>0</v>
      </c>
      <c r="AC9" s="147" t="str">
        <f>IF(J9&lt;&gt;"",IF(AD9="",J9,AD9),"")</f>
        <v/>
      </c>
      <c r="AD9" s="148" t="str">
        <f>+IF(R9 &lt;&gt; "",IF(R9&gt;S9,G9+S9,""),"")</f>
        <v/>
      </c>
      <c r="AE9" s="59" t="str">
        <f t="shared" si="0"/>
        <v/>
      </c>
      <c r="AF9" s="59">
        <f t="shared" ref="AF9:AF34" si="5">IF(AND(K9=schooljaar,AD9&lt;&gt; "")=TRUE,  AF8+1,IF(K9=schooljaar,AF8,0))</f>
        <v>0</v>
      </c>
      <c r="AG9" s="78"/>
    </row>
    <row r="10" spans="1:40" ht="15" thickBot="1" x14ac:dyDescent="0.35">
      <c r="A10" s="73"/>
      <c r="B10" s="63"/>
      <c r="C10" s="65"/>
      <c r="D10" s="134"/>
      <c r="E10" s="120"/>
      <c r="F10" s="124" t="str">
        <f>IF(OR(E10&gt;145,E10&lt;20),"",N10*(1-INT(IF(E10&lt;25,E10+5,IF(E10&gt;74,75,E10+0))/25)/4))</f>
        <v/>
      </c>
      <c r="G10" s="128" t="str">
        <f>IF(AND(C10="",D10=""),IF(AND(I10="",J10=""),"",IF(AND(C10="",D10=""),I10,"fout")),IF(AND(I10="",J10=""),C10,”fout”))</f>
        <v/>
      </c>
      <c r="H10" s="129" t="str">
        <f>IF(AND($C10="",$D10=""),IF(AND($I10="",$J10=""),"",$I10-1),D10)</f>
        <v/>
      </c>
      <c r="I10" s="66"/>
      <c r="J10" s="83"/>
      <c r="K10" s="137" t="str">
        <f t="shared" ref="K10:K34" si="6">+IF(AND(G10 &lt;&gt; "",H10 &lt;&gt; "")=TRUE,IF(AND(MONTH(G10) &gt; 8,MONTH(G10) &lt; 13 ) = TRUE,YEAR(G10),YEAR(G10)-1),"")</f>
        <v/>
      </c>
      <c r="L10" s="138" t="str">
        <f>IF(K10=K9,IF(L9="volledig","volledig",""),IF(B10="x","volledig",""))</f>
        <v/>
      </c>
      <c r="M10" s="138">
        <f t="shared" si="2"/>
        <v>0</v>
      </c>
      <c r="N10" s="139" t="str">
        <f>IF(AND(G10&lt;&gt;"",H10&lt;&gt;"")=TRUE,H10-G10+1,"")</f>
        <v/>
      </c>
      <c r="O10" s="140" t="str">
        <f>IF(AND(G10&lt;&gt;"",H10&lt;&gt;"")=TRUE,IF(K10=K9,IF(U9="ja",0,IF(N10/10&lt;Y9,N10/10,Y9)),IF(N10&lt;=300,N10/10,30)),"")</f>
        <v/>
      </c>
      <c r="P10" s="141" t="str">
        <f>IF(AND(G10&lt;&gt;"",H10&lt;&gt;"")=TRUE,IF(N10/10&lt;&gt;O10,"X",""),"")</f>
        <v/>
      </c>
      <c r="Q10" s="140" t="str">
        <f>IF(AND(G10&lt;&gt;"",H10&lt;&gt;"")=TRUE,IF(K10=K9,IF(U9="ja",0,O10+AA9),IF(U9="ja",O10+AB9,O10+AA9)),"")</f>
        <v/>
      </c>
      <c r="R10" s="142" t="str">
        <f t="shared" ref="R10:R34" si="7">IF(AND(I10="",J10="",F10&gt;0=TRUE),F10,IF(AND(I10&lt;&gt;"",J10&lt;&gt;"",F10=""=TRUE),IF(AND(I10&lt;&gt;"",J10&lt;&gt;"")=TRUE,J10-I10+1,"")))</f>
        <v/>
      </c>
      <c r="S10" s="143" t="str">
        <f t="shared" ref="S10:S34" si="8">IF(R10=FALSE,"FOUT",IF(R10&lt;&gt;"",IF(Q10&lt;=R10,IF(K10=K9,IF(L10="volledig",IF(Q10&lt;(30-T9),IF(R10&lt;30-T9,R10,30-T9),INT(Q10)),INT(Q10)),IF(Q10&lt;30,IF(L10="volledig",IF(R10&gt;30,30,R10),INT(Q10)),INT(Q10))),R10),""))</f>
        <v/>
      </c>
      <c r="T10" s="143" t="str">
        <f t="shared" ref="T10:T34" si="9">IF(AND(G10&lt;&gt;"",H10&lt;&gt;"")=TRUE,IF(K10=K9,IF(S10&lt;&gt;"",S10+T9,T9),IF(S10&lt;&gt;"",S10,0)),"")</f>
        <v/>
      </c>
      <c r="U10" s="144" t="str">
        <f>IF(AND(G10&lt;&gt;"",H10&lt;&gt;"")=TRUE,IF(K10=K9,IF(S10&lt;&gt;"",IF(U9="ja","ja",IF(S10&gt;Q10,"ja","")),U9),IF(AND(S10&lt;&gt;"",S10&gt;Q10)=TRUE,"ja","")),"")</f>
        <v/>
      </c>
      <c r="V10" s="140" t="str">
        <f t="shared" ref="V10:V34" si="10">IF(OR(E10&lt;&gt;"",AND(I10&lt;&gt;"",J10&lt;&gt;""))=TRUE,IF(U10="ja","", IF(Q10-S10&lt;=0,"",Q10-S10 )),"")</f>
        <v/>
      </c>
      <c r="W10" s="149" t="str">
        <f>IF(V10&lt;&gt;"",IF(U10="ja","",S10/10+V10),"")</f>
        <v/>
      </c>
      <c r="X10" s="140" t="str">
        <f>IF(W10&lt;&gt;"",W10,Q10)</f>
        <v/>
      </c>
      <c r="Y10" s="140" t="str">
        <f>IF(AND(G10&lt;&gt;"",H10&lt;&gt;""),IF(U10&lt;&gt;"ja",IF(K10=K9,IF(R10&lt;&gt;"",Y9-O10-S10/10,Y9-O10),IF(R10&lt;&gt;"",30-O10-S10/10,30-O10)),""),"")</f>
        <v/>
      </c>
      <c r="Z10" s="140" t="str">
        <f>IF(AND(G10&lt;&gt;"",H10&lt;&gt;"")=TRUE,IF(Y10&lt;0,Y10,0),"")</f>
        <v/>
      </c>
      <c r="AA10" s="150" t="str">
        <f t="shared" si="3"/>
        <v/>
      </c>
      <c r="AB10" s="146">
        <f t="shared" si="4"/>
        <v>0</v>
      </c>
      <c r="AC10" s="151" t="str">
        <f>IF(J10&lt;&gt;"",IF(AD10="",J10,AD10),"")</f>
        <v/>
      </c>
      <c r="AD10" s="148" t="str">
        <f t="shared" ref="AD10:AD34" si="11">+IF(R10 &lt;&gt; "",IF(R10&gt;S10,G10+S10,""),"")</f>
        <v/>
      </c>
      <c r="AE10" s="59" t="str">
        <f t="shared" si="0"/>
        <v/>
      </c>
      <c r="AF10" s="59">
        <f t="shared" si="5"/>
        <v>0</v>
      </c>
      <c r="AG10" s="78"/>
    </row>
    <row r="11" spans="1:40" ht="15" thickBot="1" x14ac:dyDescent="0.35">
      <c r="A11" s="73"/>
      <c r="B11" s="63"/>
      <c r="C11" s="65"/>
      <c r="D11" s="134"/>
      <c r="E11" s="120"/>
      <c r="F11" s="124" t="str">
        <f t="shared" ref="F11:F34" si="12">IF(OR(E11&gt;145,E11&lt;20),"",N11*(1-INT(IF(E11&lt;25,E11+5,IF(E11&gt;74,75,E11+0))/25)/4))</f>
        <v/>
      </c>
      <c r="G11" s="128" t="str">
        <f>IF(AND(C11="",D11=""),IF(AND(I11="",J11=""),"",IF(AND(C11="",D11=""),I11,"fout")),IF(AND(I11="",J11=""),C11,”fout”))</f>
        <v/>
      </c>
      <c r="H11" s="129" t="str">
        <f>IF(AND($C11="",$D11=""),IF(AND($I11="",$J11=""),"",$I11-1),D11)</f>
        <v/>
      </c>
      <c r="I11" s="66"/>
      <c r="J11" s="83"/>
      <c r="K11" s="152" t="str">
        <f t="shared" si="6"/>
        <v/>
      </c>
      <c r="L11" s="153" t="str">
        <f>IF(K11=K10,IF(L10="volledig","volledig",""),IF(B11="x","volledig",""))</f>
        <v/>
      </c>
      <c r="M11" s="153">
        <f t="shared" si="2"/>
        <v>0</v>
      </c>
      <c r="N11" s="154" t="str">
        <f t="shared" ref="N11:N34" si="13">IF(AND(G11&lt;&gt;"",H11&lt;&gt;"")=TRUE,H11-G11+1,"")</f>
        <v/>
      </c>
      <c r="O11" s="149" t="str">
        <f t="shared" ref="O11:O34" si="14">IF(AND(G11&lt;&gt;"",H11&lt;&gt;"")=TRUE,IF(K11=K10,IF(U10="ja",0,IF(N11/10&lt;Y10,N11/10,Y10)),IF(N11&lt;=300,N11/10,30)),"")</f>
        <v/>
      </c>
      <c r="P11" s="155" t="str">
        <f t="shared" ref="P11:P34" si="15">IF(AND(G11&lt;&gt;"",H11&lt;&gt;"")=TRUE,IF(N11/10&lt;&gt;O11,"X",""),"")</f>
        <v/>
      </c>
      <c r="Q11" s="149" t="str">
        <f>IF(AND(G11&lt;&gt;"",H11&lt;&gt;"")=TRUE,IF(K11=K10,IF(U10="ja",0,O11+AA10),IF(U10="ja",O11+AB10,O11+AA10)),"")</f>
        <v/>
      </c>
      <c r="R11" s="142" t="str">
        <f t="shared" si="7"/>
        <v/>
      </c>
      <c r="S11" s="143" t="str">
        <f t="shared" si="8"/>
        <v/>
      </c>
      <c r="T11" s="143" t="str">
        <f t="shared" si="9"/>
        <v/>
      </c>
      <c r="U11" s="156" t="str">
        <f>IF(AND(G11&lt;&gt;"",H11&lt;&gt;"")=TRUE,IF(K11=K10,IF(S11&lt;&gt;"",IF(U10="ja","ja",IF(S11&gt;Q11,"ja","")),U10),IF(AND(S11&lt;&gt;"",S11&gt;Q11)=TRUE,"ja","")),"")</f>
        <v/>
      </c>
      <c r="V11" s="140" t="str">
        <f t="shared" si="10"/>
        <v/>
      </c>
      <c r="W11" s="149" t="str">
        <f>IF(V11&lt;&gt;"",IF(U11="ja","",S11/10+V11),"")</f>
        <v/>
      </c>
      <c r="X11" s="149" t="str">
        <f>IF(W11&lt;&gt;"",W11,Q11)</f>
        <v/>
      </c>
      <c r="Y11" s="149" t="str">
        <f t="shared" ref="Y11:Y34" si="16">IF(AND(G11&lt;&gt;"",H11&lt;&gt;""),IF(U11&lt;&gt;"ja",IF(K11=K10,IF(R11&lt;&gt;"",Y10-O11-S11/10,Y10-O11),IF(R11&lt;&gt;"",30-O11-S11/10,30-O11)),""),"")</f>
        <v/>
      </c>
      <c r="Z11" s="149" t="str">
        <f>IF(AND(G11&lt;&gt;"",H11&lt;&gt;"")=TRUE,IF(Y11&lt;0,Y11,0),"")</f>
        <v/>
      </c>
      <c r="AA11" s="150" t="str">
        <f>IF(U11="ja",0,IF(Z11&lt;&gt;"",X11+Z11,X11))</f>
        <v/>
      </c>
      <c r="AB11" s="146">
        <f t="shared" si="4"/>
        <v>0</v>
      </c>
      <c r="AC11" s="151" t="str">
        <f t="shared" ref="AC11:AC34" si="17">IF(J11&lt;&gt;"",IF(AD11="",J11,AD11),"")</f>
        <v/>
      </c>
      <c r="AD11" s="148" t="str">
        <f t="shared" si="11"/>
        <v/>
      </c>
      <c r="AE11" s="59" t="str">
        <f t="shared" si="0"/>
        <v/>
      </c>
      <c r="AF11" s="59">
        <f t="shared" si="5"/>
        <v>0</v>
      </c>
      <c r="AG11" s="78"/>
    </row>
    <row r="12" spans="1:40" ht="15" thickBot="1" x14ac:dyDescent="0.35">
      <c r="A12" s="73"/>
      <c r="B12" s="63"/>
      <c r="C12" s="65"/>
      <c r="D12" s="134"/>
      <c r="E12" s="120"/>
      <c r="F12" s="124" t="str">
        <f t="shared" si="12"/>
        <v/>
      </c>
      <c r="G12" s="128" t="str">
        <f>IF(AND(C12="",D12=""),IF(AND(I12="",J12=""),"",IF(AND(C12="",D12=""),I12,"fout")),IF(AND(I12="",J12=""),C12,”fout”))</f>
        <v/>
      </c>
      <c r="H12" s="129" t="str">
        <f t="shared" ref="H12:H34" si="18">IF(AND($C12="",$D12=""),IF(AND($I12="",$J12=""),"",$I12-1),D12)</f>
        <v/>
      </c>
      <c r="I12" s="66"/>
      <c r="J12" s="83"/>
      <c r="K12" s="157" t="str">
        <f t="shared" si="6"/>
        <v/>
      </c>
      <c r="L12" s="158" t="str">
        <f t="shared" si="1"/>
        <v/>
      </c>
      <c r="M12" s="158">
        <f t="shared" si="2"/>
        <v>0</v>
      </c>
      <c r="N12" s="159" t="str">
        <f t="shared" si="13"/>
        <v/>
      </c>
      <c r="O12" s="160" t="str">
        <f t="shared" si="14"/>
        <v/>
      </c>
      <c r="P12" s="161" t="str">
        <f t="shared" si="15"/>
        <v/>
      </c>
      <c r="Q12" s="160" t="str">
        <f t="shared" ref="Q12:Q34" si="19">IF(AND(G12&lt;&gt;"",H12&lt;&gt;"")=TRUE,IF(K12=K11,IF(U11="ja",0,O12+AA11),IF(U11="ja",O12+AB11,O12+AA11)),"")</f>
        <v/>
      </c>
      <c r="R12" s="142" t="str">
        <f t="shared" si="7"/>
        <v/>
      </c>
      <c r="S12" s="143" t="str">
        <f t="shared" si="8"/>
        <v/>
      </c>
      <c r="T12" s="143" t="str">
        <f t="shared" si="9"/>
        <v/>
      </c>
      <c r="U12" s="162" t="str">
        <f t="shared" ref="U12:U34" si="20">IF(AND(G12&lt;&gt;"",H12&lt;&gt;"")=TRUE,IF(K12=K11,IF(S12&lt;&gt;"",IF(U11="ja","ja",IF(S12&gt;Q12,"ja","")),U11),IF(AND(S12&lt;&gt;"",S12&gt;Q12)=TRUE,"ja","")),"")</f>
        <v/>
      </c>
      <c r="V12" s="140" t="str">
        <f t="shared" si="10"/>
        <v/>
      </c>
      <c r="W12" s="160" t="str">
        <f t="shared" ref="W12:W34" si="21">IF(V12&lt;&gt;"",IF(U12="ja","",S12/10+V12),"")</f>
        <v/>
      </c>
      <c r="X12" s="160" t="str">
        <f t="shared" ref="X12:X34" si="22">IF(W12&lt;&gt;"",W12,Q12)</f>
        <v/>
      </c>
      <c r="Y12" s="160" t="str">
        <f t="shared" si="16"/>
        <v/>
      </c>
      <c r="Z12" s="160" t="str">
        <f t="shared" ref="Z12:Z34" si="23">IF(AND(G12&lt;&gt;"",H12&lt;&gt;"")=TRUE,IF(Y12&lt;0,Y12,0),"")</f>
        <v/>
      </c>
      <c r="AA12" s="150" t="str">
        <f t="shared" ref="AA12:AA34" si="24">IF(U12="ja",0,IF(Z12&lt;&gt;"",X12+Z12,X12))</f>
        <v/>
      </c>
      <c r="AB12" s="146">
        <f t="shared" si="4"/>
        <v>0</v>
      </c>
      <c r="AC12" s="151" t="str">
        <f t="shared" si="17"/>
        <v/>
      </c>
      <c r="AD12" s="148" t="str">
        <f t="shared" si="11"/>
        <v/>
      </c>
      <c r="AE12" s="59" t="str">
        <f t="shared" si="0"/>
        <v/>
      </c>
      <c r="AF12" s="59">
        <f t="shared" si="5"/>
        <v>0</v>
      </c>
      <c r="AG12" s="78"/>
      <c r="AN12" s="105"/>
    </row>
    <row r="13" spans="1:40" ht="15" thickBot="1" x14ac:dyDescent="0.35">
      <c r="A13" s="73"/>
      <c r="B13" s="63"/>
      <c r="C13" s="65"/>
      <c r="D13" s="134"/>
      <c r="E13" s="120"/>
      <c r="F13" s="124" t="str">
        <f t="shared" si="12"/>
        <v/>
      </c>
      <c r="G13" s="128" t="str">
        <f>IF(AND(C13="",D13=""),IF(AND(I13="",J13=""),"",IF(AND(C13="",D13=""),I13,"fout")),IF(AND(I13="",J13=""),C13,”fout”))</f>
        <v/>
      </c>
      <c r="H13" s="129" t="str">
        <f t="shared" si="18"/>
        <v/>
      </c>
      <c r="I13" s="66"/>
      <c r="J13" s="83"/>
      <c r="K13" s="137" t="str">
        <f t="shared" si="6"/>
        <v/>
      </c>
      <c r="L13" s="138" t="str">
        <f t="shared" si="1"/>
        <v/>
      </c>
      <c r="M13" s="138">
        <f t="shared" si="2"/>
        <v>0</v>
      </c>
      <c r="N13" s="139" t="str">
        <f t="shared" si="13"/>
        <v/>
      </c>
      <c r="O13" s="140" t="str">
        <f t="shared" si="14"/>
        <v/>
      </c>
      <c r="P13" s="141" t="str">
        <f t="shared" si="15"/>
        <v/>
      </c>
      <c r="Q13" s="140" t="str">
        <f t="shared" si="19"/>
        <v/>
      </c>
      <c r="R13" s="142" t="str">
        <f t="shared" si="7"/>
        <v/>
      </c>
      <c r="S13" s="143" t="str">
        <f t="shared" si="8"/>
        <v/>
      </c>
      <c r="T13" s="143" t="str">
        <f t="shared" si="9"/>
        <v/>
      </c>
      <c r="U13" s="144" t="str">
        <f t="shared" si="20"/>
        <v/>
      </c>
      <c r="V13" s="140" t="str">
        <f t="shared" si="10"/>
        <v/>
      </c>
      <c r="W13" s="140" t="str">
        <f t="shared" si="21"/>
        <v/>
      </c>
      <c r="X13" s="140" t="str">
        <f t="shared" si="22"/>
        <v/>
      </c>
      <c r="Y13" s="140" t="str">
        <f t="shared" si="16"/>
        <v/>
      </c>
      <c r="Z13" s="140" t="str">
        <f t="shared" si="23"/>
        <v/>
      </c>
      <c r="AA13" s="150" t="str">
        <f t="shared" si="24"/>
        <v/>
      </c>
      <c r="AB13" s="146">
        <f t="shared" si="4"/>
        <v>0</v>
      </c>
      <c r="AC13" s="151" t="str">
        <f t="shared" si="17"/>
        <v/>
      </c>
      <c r="AD13" s="148" t="str">
        <f t="shared" si="11"/>
        <v/>
      </c>
      <c r="AE13" s="59" t="str">
        <f t="shared" si="0"/>
        <v/>
      </c>
      <c r="AF13" s="59">
        <f t="shared" si="5"/>
        <v>0</v>
      </c>
      <c r="AG13" s="78"/>
    </row>
    <row r="14" spans="1:40" ht="15" thickBot="1" x14ac:dyDescent="0.35">
      <c r="A14" s="73"/>
      <c r="B14" s="63"/>
      <c r="C14" s="65"/>
      <c r="D14" s="134"/>
      <c r="E14" s="120"/>
      <c r="F14" s="124" t="str">
        <f t="shared" si="12"/>
        <v/>
      </c>
      <c r="G14" s="128" t="str">
        <f>IF(AND(C14="",D14=""),IF(AND(I14="",J14=""),"",IF(AND(C14="",D14=""),I14,"fout")),IF(AND(I14="",J14=""),C14,”fout”))</f>
        <v/>
      </c>
      <c r="H14" s="129" t="str">
        <f t="shared" si="18"/>
        <v/>
      </c>
      <c r="I14" s="66"/>
      <c r="J14" s="83"/>
      <c r="K14" s="157" t="str">
        <f t="shared" si="6"/>
        <v/>
      </c>
      <c r="L14" s="158" t="str">
        <f t="shared" si="1"/>
        <v/>
      </c>
      <c r="M14" s="158">
        <f t="shared" si="2"/>
        <v>0</v>
      </c>
      <c r="N14" s="159" t="str">
        <f t="shared" si="13"/>
        <v/>
      </c>
      <c r="O14" s="160" t="str">
        <f t="shared" si="14"/>
        <v/>
      </c>
      <c r="P14" s="161" t="str">
        <f t="shared" si="15"/>
        <v/>
      </c>
      <c r="Q14" s="160" t="str">
        <f t="shared" si="19"/>
        <v/>
      </c>
      <c r="R14" s="142" t="str">
        <f t="shared" si="7"/>
        <v/>
      </c>
      <c r="S14" s="143" t="str">
        <f t="shared" si="8"/>
        <v/>
      </c>
      <c r="T14" s="143" t="str">
        <f t="shared" si="9"/>
        <v/>
      </c>
      <c r="U14" s="162" t="str">
        <f t="shared" si="20"/>
        <v/>
      </c>
      <c r="V14" s="140" t="str">
        <f t="shared" si="10"/>
        <v/>
      </c>
      <c r="W14" s="160" t="str">
        <f t="shared" si="21"/>
        <v/>
      </c>
      <c r="X14" s="160" t="str">
        <f t="shared" si="22"/>
        <v/>
      </c>
      <c r="Y14" s="160" t="str">
        <f t="shared" si="16"/>
        <v/>
      </c>
      <c r="Z14" s="160" t="str">
        <f t="shared" si="23"/>
        <v/>
      </c>
      <c r="AA14" s="150" t="str">
        <f t="shared" si="24"/>
        <v/>
      </c>
      <c r="AB14" s="146">
        <f t="shared" si="4"/>
        <v>0</v>
      </c>
      <c r="AC14" s="151" t="str">
        <f t="shared" si="17"/>
        <v/>
      </c>
      <c r="AD14" s="148" t="str">
        <f t="shared" si="11"/>
        <v/>
      </c>
      <c r="AE14" s="59" t="str">
        <f t="shared" si="0"/>
        <v/>
      </c>
      <c r="AF14" s="59">
        <f t="shared" si="5"/>
        <v>0</v>
      </c>
      <c r="AG14" s="78"/>
    </row>
    <row r="15" spans="1:40" ht="15" thickBot="1" x14ac:dyDescent="0.35">
      <c r="A15" s="73"/>
      <c r="B15" s="63"/>
      <c r="C15" s="65"/>
      <c r="D15" s="134"/>
      <c r="E15" s="120"/>
      <c r="F15" s="124" t="str">
        <f t="shared" si="12"/>
        <v/>
      </c>
      <c r="G15" s="128" t="str">
        <f>IF(AND(C15="",D15=""),IF(AND(I15="",J15=""),"",IF(AND(C15="",D15=""),I15,"fout")),IF(AND(I15="",J15=""),C15,”fout”))</f>
        <v/>
      </c>
      <c r="H15" s="129" t="str">
        <f t="shared" si="18"/>
        <v/>
      </c>
      <c r="I15" s="66"/>
      <c r="J15" s="83"/>
      <c r="K15" s="137" t="str">
        <f t="shared" si="6"/>
        <v/>
      </c>
      <c r="L15" s="138" t="str">
        <f t="shared" si="1"/>
        <v/>
      </c>
      <c r="M15" s="138">
        <f t="shared" si="2"/>
        <v>0</v>
      </c>
      <c r="N15" s="139" t="str">
        <f t="shared" si="13"/>
        <v/>
      </c>
      <c r="O15" s="140" t="str">
        <f t="shared" si="14"/>
        <v/>
      </c>
      <c r="P15" s="141" t="str">
        <f t="shared" si="15"/>
        <v/>
      </c>
      <c r="Q15" s="140" t="str">
        <f t="shared" si="19"/>
        <v/>
      </c>
      <c r="R15" s="142" t="str">
        <f t="shared" si="7"/>
        <v/>
      </c>
      <c r="S15" s="143" t="str">
        <f t="shared" si="8"/>
        <v/>
      </c>
      <c r="T15" s="143" t="str">
        <f t="shared" si="9"/>
        <v/>
      </c>
      <c r="U15" s="144" t="str">
        <f t="shared" si="20"/>
        <v/>
      </c>
      <c r="V15" s="140" t="str">
        <f t="shared" si="10"/>
        <v/>
      </c>
      <c r="W15" s="140" t="str">
        <f t="shared" si="21"/>
        <v/>
      </c>
      <c r="X15" s="140" t="str">
        <f t="shared" si="22"/>
        <v/>
      </c>
      <c r="Y15" s="140" t="str">
        <f t="shared" si="16"/>
        <v/>
      </c>
      <c r="Z15" s="140" t="str">
        <f t="shared" si="23"/>
        <v/>
      </c>
      <c r="AA15" s="150" t="str">
        <f t="shared" si="24"/>
        <v/>
      </c>
      <c r="AB15" s="146">
        <f t="shared" si="4"/>
        <v>0</v>
      </c>
      <c r="AC15" s="151" t="str">
        <f t="shared" si="17"/>
        <v/>
      </c>
      <c r="AD15" s="148" t="str">
        <f t="shared" si="11"/>
        <v/>
      </c>
      <c r="AE15" s="59" t="str">
        <f t="shared" si="0"/>
        <v/>
      </c>
      <c r="AF15" s="59">
        <f t="shared" si="5"/>
        <v>0</v>
      </c>
      <c r="AG15" s="78"/>
    </row>
    <row r="16" spans="1:40" ht="15" thickBot="1" x14ac:dyDescent="0.35">
      <c r="A16" s="73"/>
      <c r="B16" s="63"/>
      <c r="C16" s="65"/>
      <c r="D16" s="134"/>
      <c r="E16" s="120"/>
      <c r="F16" s="124" t="str">
        <f t="shared" si="12"/>
        <v/>
      </c>
      <c r="G16" s="128" t="str">
        <f>IF(AND(C16="",D16=""),IF(AND(I16="",J16=""),"",IF(AND(C16="",D16=""),I16,"fout")),IF(AND(I16="",J16=""),C16,”fout”))</f>
        <v/>
      </c>
      <c r="H16" s="129" t="str">
        <f t="shared" si="18"/>
        <v/>
      </c>
      <c r="I16" s="66"/>
      <c r="J16" s="83"/>
      <c r="K16" s="157" t="str">
        <f t="shared" si="6"/>
        <v/>
      </c>
      <c r="L16" s="158" t="str">
        <f t="shared" si="1"/>
        <v/>
      </c>
      <c r="M16" s="158">
        <f t="shared" si="2"/>
        <v>0</v>
      </c>
      <c r="N16" s="159" t="str">
        <f t="shared" si="13"/>
        <v/>
      </c>
      <c r="O16" s="160" t="str">
        <f t="shared" si="14"/>
        <v/>
      </c>
      <c r="P16" s="161" t="str">
        <f t="shared" si="15"/>
        <v/>
      </c>
      <c r="Q16" s="160" t="str">
        <f t="shared" si="19"/>
        <v/>
      </c>
      <c r="R16" s="142" t="str">
        <f t="shared" si="7"/>
        <v/>
      </c>
      <c r="S16" s="143" t="str">
        <f t="shared" si="8"/>
        <v/>
      </c>
      <c r="T16" s="143" t="str">
        <f t="shared" si="9"/>
        <v/>
      </c>
      <c r="U16" s="162" t="str">
        <f t="shared" si="20"/>
        <v/>
      </c>
      <c r="V16" s="140" t="str">
        <f t="shared" si="10"/>
        <v/>
      </c>
      <c r="W16" s="160" t="str">
        <f t="shared" si="21"/>
        <v/>
      </c>
      <c r="X16" s="160" t="str">
        <f t="shared" si="22"/>
        <v/>
      </c>
      <c r="Y16" s="160" t="str">
        <f t="shared" si="16"/>
        <v/>
      </c>
      <c r="Z16" s="160" t="str">
        <f t="shared" si="23"/>
        <v/>
      </c>
      <c r="AA16" s="150" t="str">
        <f t="shared" si="24"/>
        <v/>
      </c>
      <c r="AB16" s="146">
        <f t="shared" si="4"/>
        <v>0</v>
      </c>
      <c r="AC16" s="151" t="str">
        <f t="shared" si="17"/>
        <v/>
      </c>
      <c r="AD16" s="148" t="str">
        <f t="shared" si="11"/>
        <v/>
      </c>
      <c r="AE16" s="59" t="str">
        <f t="shared" si="0"/>
        <v/>
      </c>
      <c r="AF16" s="59">
        <f t="shared" si="5"/>
        <v>0</v>
      </c>
      <c r="AG16" s="78"/>
    </row>
    <row r="17" spans="1:33" ht="15" thickBot="1" x14ac:dyDescent="0.35">
      <c r="A17" s="73"/>
      <c r="B17" s="63"/>
      <c r="C17" s="65"/>
      <c r="D17" s="134"/>
      <c r="E17" s="120"/>
      <c r="F17" s="124" t="str">
        <f t="shared" si="12"/>
        <v/>
      </c>
      <c r="G17" s="128" t="str">
        <f>IF(AND(C17="",D17=""),IF(AND(I17="",J17=""),"",IF(AND(C17="",D17=""),I17,"fout")),IF(AND(I17="",J17=""),C17,”fout”))</f>
        <v/>
      </c>
      <c r="H17" s="129" t="str">
        <f t="shared" si="18"/>
        <v/>
      </c>
      <c r="I17" s="66"/>
      <c r="J17" s="83"/>
      <c r="K17" s="137" t="str">
        <f t="shared" si="6"/>
        <v/>
      </c>
      <c r="L17" s="138" t="str">
        <f t="shared" si="1"/>
        <v/>
      </c>
      <c r="M17" s="138">
        <f t="shared" si="2"/>
        <v>0</v>
      </c>
      <c r="N17" s="139" t="str">
        <f t="shared" si="13"/>
        <v/>
      </c>
      <c r="O17" s="140" t="str">
        <f t="shared" si="14"/>
        <v/>
      </c>
      <c r="P17" s="141" t="str">
        <f t="shared" si="15"/>
        <v/>
      </c>
      <c r="Q17" s="140" t="str">
        <f t="shared" si="19"/>
        <v/>
      </c>
      <c r="R17" s="142" t="str">
        <f t="shared" si="7"/>
        <v/>
      </c>
      <c r="S17" s="143" t="str">
        <f t="shared" si="8"/>
        <v/>
      </c>
      <c r="T17" s="143" t="str">
        <f t="shared" si="9"/>
        <v/>
      </c>
      <c r="U17" s="144" t="str">
        <f t="shared" si="20"/>
        <v/>
      </c>
      <c r="V17" s="140" t="str">
        <f t="shared" si="10"/>
        <v/>
      </c>
      <c r="W17" s="140" t="str">
        <f t="shared" si="21"/>
        <v/>
      </c>
      <c r="X17" s="140" t="str">
        <f t="shared" si="22"/>
        <v/>
      </c>
      <c r="Y17" s="140" t="str">
        <f t="shared" si="16"/>
        <v/>
      </c>
      <c r="Z17" s="140" t="str">
        <f t="shared" si="23"/>
        <v/>
      </c>
      <c r="AA17" s="150" t="str">
        <f t="shared" si="24"/>
        <v/>
      </c>
      <c r="AB17" s="146">
        <f t="shared" si="4"/>
        <v>0</v>
      </c>
      <c r="AC17" s="151" t="str">
        <f t="shared" si="17"/>
        <v/>
      </c>
      <c r="AD17" s="148" t="str">
        <f t="shared" si="11"/>
        <v/>
      </c>
      <c r="AE17" s="59" t="str">
        <f t="shared" si="0"/>
        <v/>
      </c>
      <c r="AF17" s="59">
        <f t="shared" si="5"/>
        <v>0</v>
      </c>
      <c r="AG17" s="78"/>
    </row>
    <row r="18" spans="1:33" ht="15" thickBot="1" x14ac:dyDescent="0.35">
      <c r="A18" s="73"/>
      <c r="B18" s="63"/>
      <c r="C18" s="65"/>
      <c r="D18" s="134"/>
      <c r="E18" s="120"/>
      <c r="F18" s="124" t="str">
        <f t="shared" si="12"/>
        <v/>
      </c>
      <c r="G18" s="128" t="str">
        <f>IF(AND(C18="",D18=""),IF(AND(I18="",J18=""),"",IF(AND(C18="",D18=""),I18,"fout")),IF(AND(I18="",J18=""),C18,”fout”))</f>
        <v/>
      </c>
      <c r="H18" s="129" t="str">
        <f t="shared" si="18"/>
        <v/>
      </c>
      <c r="I18" s="66"/>
      <c r="J18" s="83"/>
      <c r="K18" s="157" t="str">
        <f t="shared" si="6"/>
        <v/>
      </c>
      <c r="L18" s="158" t="str">
        <f t="shared" si="1"/>
        <v/>
      </c>
      <c r="M18" s="158">
        <f t="shared" si="2"/>
        <v>0</v>
      </c>
      <c r="N18" s="159" t="str">
        <f t="shared" si="13"/>
        <v/>
      </c>
      <c r="O18" s="160" t="str">
        <f t="shared" si="14"/>
        <v/>
      </c>
      <c r="P18" s="161" t="str">
        <f t="shared" si="15"/>
        <v/>
      </c>
      <c r="Q18" s="160" t="str">
        <f t="shared" si="19"/>
        <v/>
      </c>
      <c r="R18" s="142" t="str">
        <f t="shared" si="7"/>
        <v/>
      </c>
      <c r="S18" s="143" t="str">
        <f t="shared" si="8"/>
        <v/>
      </c>
      <c r="T18" s="143" t="str">
        <f t="shared" si="9"/>
        <v/>
      </c>
      <c r="U18" s="162" t="str">
        <f t="shared" si="20"/>
        <v/>
      </c>
      <c r="V18" s="140" t="str">
        <f t="shared" si="10"/>
        <v/>
      </c>
      <c r="W18" s="160" t="str">
        <f t="shared" si="21"/>
        <v/>
      </c>
      <c r="X18" s="160" t="str">
        <f t="shared" si="22"/>
        <v/>
      </c>
      <c r="Y18" s="160" t="str">
        <f t="shared" si="16"/>
        <v/>
      </c>
      <c r="Z18" s="160" t="str">
        <f t="shared" si="23"/>
        <v/>
      </c>
      <c r="AA18" s="150" t="str">
        <f t="shared" si="24"/>
        <v/>
      </c>
      <c r="AB18" s="146">
        <f t="shared" si="4"/>
        <v>0</v>
      </c>
      <c r="AC18" s="151" t="str">
        <f t="shared" si="17"/>
        <v/>
      </c>
      <c r="AD18" s="148" t="str">
        <f t="shared" si="11"/>
        <v/>
      </c>
      <c r="AE18" s="59" t="str">
        <f t="shared" si="0"/>
        <v/>
      </c>
      <c r="AF18" s="59">
        <f t="shared" si="5"/>
        <v>0</v>
      </c>
      <c r="AG18" s="78"/>
    </row>
    <row r="19" spans="1:33" ht="15" thickBot="1" x14ac:dyDescent="0.35">
      <c r="A19" s="73"/>
      <c r="B19" s="63"/>
      <c r="C19" s="65"/>
      <c r="D19" s="134"/>
      <c r="E19" s="120"/>
      <c r="F19" s="124" t="str">
        <f t="shared" si="12"/>
        <v/>
      </c>
      <c r="G19" s="128" t="str">
        <f>IF(AND(C19="",D19=""),IF(AND(I19="",J19=""),"",IF(AND(C19="",D19=""),I19,"fout")),IF(AND(I19="",J19=""),C19,”fout”))</f>
        <v/>
      </c>
      <c r="H19" s="129" t="str">
        <f t="shared" si="18"/>
        <v/>
      </c>
      <c r="I19" s="66"/>
      <c r="J19" s="83"/>
      <c r="K19" s="137" t="str">
        <f t="shared" si="6"/>
        <v/>
      </c>
      <c r="L19" s="138" t="str">
        <f t="shared" si="1"/>
        <v/>
      </c>
      <c r="M19" s="138">
        <f t="shared" si="2"/>
        <v>0</v>
      </c>
      <c r="N19" s="139" t="str">
        <f t="shared" si="13"/>
        <v/>
      </c>
      <c r="O19" s="140" t="str">
        <f t="shared" si="14"/>
        <v/>
      </c>
      <c r="P19" s="141" t="str">
        <f t="shared" si="15"/>
        <v/>
      </c>
      <c r="Q19" s="140" t="str">
        <f t="shared" si="19"/>
        <v/>
      </c>
      <c r="R19" s="142" t="str">
        <f t="shared" si="7"/>
        <v/>
      </c>
      <c r="S19" s="143" t="str">
        <f t="shared" si="8"/>
        <v/>
      </c>
      <c r="T19" s="143" t="str">
        <f t="shared" si="9"/>
        <v/>
      </c>
      <c r="U19" s="144" t="str">
        <f t="shared" si="20"/>
        <v/>
      </c>
      <c r="V19" s="140" t="str">
        <f t="shared" si="10"/>
        <v/>
      </c>
      <c r="W19" s="140" t="str">
        <f t="shared" si="21"/>
        <v/>
      </c>
      <c r="X19" s="140" t="str">
        <f t="shared" si="22"/>
        <v/>
      </c>
      <c r="Y19" s="140" t="str">
        <f t="shared" si="16"/>
        <v/>
      </c>
      <c r="Z19" s="140" t="str">
        <f t="shared" si="23"/>
        <v/>
      </c>
      <c r="AA19" s="150" t="str">
        <f t="shared" si="24"/>
        <v/>
      </c>
      <c r="AB19" s="146">
        <f t="shared" si="4"/>
        <v>0</v>
      </c>
      <c r="AC19" s="151" t="str">
        <f t="shared" si="17"/>
        <v/>
      </c>
      <c r="AD19" s="148" t="str">
        <f t="shared" si="11"/>
        <v/>
      </c>
      <c r="AE19" s="59" t="str">
        <f t="shared" si="0"/>
        <v/>
      </c>
      <c r="AF19" s="59">
        <f t="shared" si="5"/>
        <v>0</v>
      </c>
      <c r="AG19" s="78"/>
    </row>
    <row r="20" spans="1:33" ht="15" thickBot="1" x14ac:dyDescent="0.35">
      <c r="A20" s="73"/>
      <c r="B20" s="63"/>
      <c r="C20" s="65"/>
      <c r="D20" s="134"/>
      <c r="E20" s="120"/>
      <c r="F20" s="124" t="str">
        <f t="shared" si="12"/>
        <v/>
      </c>
      <c r="G20" s="128" t="str">
        <f>IF(AND(C20="",D20=""),IF(AND(I20="",J20=""),"",IF(AND(C20="",D20=""),I20,"fout")),IF(AND(I20="",J20=""),C20,”fout”))</f>
        <v/>
      </c>
      <c r="H20" s="129" t="str">
        <f t="shared" si="18"/>
        <v/>
      </c>
      <c r="I20" s="66"/>
      <c r="J20" s="83"/>
      <c r="K20" s="157" t="str">
        <f t="shared" si="6"/>
        <v/>
      </c>
      <c r="L20" s="158" t="str">
        <f t="shared" si="1"/>
        <v/>
      </c>
      <c r="M20" s="158">
        <f t="shared" si="2"/>
        <v>0</v>
      </c>
      <c r="N20" s="159" t="str">
        <f t="shared" si="13"/>
        <v/>
      </c>
      <c r="O20" s="160" t="str">
        <f t="shared" si="14"/>
        <v/>
      </c>
      <c r="P20" s="161" t="str">
        <f t="shared" si="15"/>
        <v/>
      </c>
      <c r="Q20" s="160" t="str">
        <f t="shared" si="19"/>
        <v/>
      </c>
      <c r="R20" s="142" t="str">
        <f t="shared" si="7"/>
        <v/>
      </c>
      <c r="S20" s="143" t="str">
        <f t="shared" si="8"/>
        <v/>
      </c>
      <c r="T20" s="143" t="str">
        <f t="shared" si="9"/>
        <v/>
      </c>
      <c r="U20" s="162" t="str">
        <f t="shared" si="20"/>
        <v/>
      </c>
      <c r="V20" s="140" t="str">
        <f t="shared" si="10"/>
        <v/>
      </c>
      <c r="W20" s="160" t="str">
        <f t="shared" si="21"/>
        <v/>
      </c>
      <c r="X20" s="160" t="str">
        <f t="shared" si="22"/>
        <v/>
      </c>
      <c r="Y20" s="160" t="str">
        <f t="shared" si="16"/>
        <v/>
      </c>
      <c r="Z20" s="160" t="str">
        <f t="shared" si="23"/>
        <v/>
      </c>
      <c r="AA20" s="150" t="str">
        <f t="shared" si="24"/>
        <v/>
      </c>
      <c r="AB20" s="146">
        <f t="shared" si="4"/>
        <v>0</v>
      </c>
      <c r="AC20" s="151" t="str">
        <f t="shared" si="17"/>
        <v/>
      </c>
      <c r="AD20" s="148" t="str">
        <f t="shared" si="11"/>
        <v/>
      </c>
      <c r="AE20" s="59" t="str">
        <f t="shared" si="0"/>
        <v/>
      </c>
      <c r="AF20" s="59">
        <f t="shared" si="5"/>
        <v>0</v>
      </c>
      <c r="AG20" s="78"/>
    </row>
    <row r="21" spans="1:33" ht="15" thickBot="1" x14ac:dyDescent="0.35">
      <c r="A21" s="73"/>
      <c r="B21" s="63"/>
      <c r="C21" s="65"/>
      <c r="D21" s="134"/>
      <c r="E21" s="120"/>
      <c r="F21" s="124" t="str">
        <f t="shared" si="12"/>
        <v/>
      </c>
      <c r="G21" s="128" t="str">
        <f>IF(AND(C21="",D21=""),IF(AND(I21="",J21=""),"",IF(AND(C21="",D21=""),I21,"fout")),IF(AND(I21="",J21=""),C21,”fout”))</f>
        <v/>
      </c>
      <c r="H21" s="129" t="str">
        <f t="shared" si="18"/>
        <v/>
      </c>
      <c r="I21" s="66"/>
      <c r="J21" s="83"/>
      <c r="K21" s="137" t="str">
        <f t="shared" si="6"/>
        <v/>
      </c>
      <c r="L21" s="138" t="str">
        <f t="shared" si="1"/>
        <v/>
      </c>
      <c r="M21" s="138">
        <f t="shared" si="2"/>
        <v>0</v>
      </c>
      <c r="N21" s="139" t="str">
        <f t="shared" si="13"/>
        <v/>
      </c>
      <c r="O21" s="140" t="str">
        <f t="shared" si="14"/>
        <v/>
      </c>
      <c r="P21" s="141" t="str">
        <f t="shared" si="15"/>
        <v/>
      </c>
      <c r="Q21" s="140" t="str">
        <f t="shared" si="19"/>
        <v/>
      </c>
      <c r="R21" s="142" t="str">
        <f t="shared" si="7"/>
        <v/>
      </c>
      <c r="S21" s="143" t="str">
        <f t="shared" si="8"/>
        <v/>
      </c>
      <c r="T21" s="143" t="str">
        <f t="shared" si="9"/>
        <v/>
      </c>
      <c r="U21" s="144" t="str">
        <f t="shared" si="20"/>
        <v/>
      </c>
      <c r="V21" s="140" t="str">
        <f t="shared" si="10"/>
        <v/>
      </c>
      <c r="W21" s="140" t="str">
        <f t="shared" si="21"/>
        <v/>
      </c>
      <c r="X21" s="140" t="str">
        <f t="shared" si="22"/>
        <v/>
      </c>
      <c r="Y21" s="140" t="str">
        <f t="shared" si="16"/>
        <v/>
      </c>
      <c r="Z21" s="140" t="str">
        <f t="shared" si="23"/>
        <v/>
      </c>
      <c r="AA21" s="150" t="str">
        <f t="shared" si="24"/>
        <v/>
      </c>
      <c r="AB21" s="146">
        <f t="shared" si="4"/>
        <v>0</v>
      </c>
      <c r="AC21" s="151" t="str">
        <f t="shared" si="17"/>
        <v/>
      </c>
      <c r="AD21" s="148" t="str">
        <f t="shared" si="11"/>
        <v/>
      </c>
      <c r="AE21" s="59" t="str">
        <f t="shared" si="0"/>
        <v/>
      </c>
      <c r="AF21" s="59">
        <f t="shared" si="5"/>
        <v>0</v>
      </c>
      <c r="AG21" s="78"/>
    </row>
    <row r="22" spans="1:33" ht="15" thickBot="1" x14ac:dyDescent="0.35">
      <c r="A22" s="73"/>
      <c r="B22" s="63"/>
      <c r="C22" s="65"/>
      <c r="D22" s="134"/>
      <c r="E22" s="120"/>
      <c r="F22" s="124" t="str">
        <f t="shared" si="12"/>
        <v/>
      </c>
      <c r="G22" s="128" t="str">
        <f>IF(AND(C22="",D22=""),IF(AND(I22="",J22=""),"",IF(AND(C22="",D22=""),I22,"fout")),IF(AND(I22="",J22=""),C22,”fout”))</f>
        <v/>
      </c>
      <c r="H22" s="129" t="str">
        <f t="shared" si="18"/>
        <v/>
      </c>
      <c r="I22" s="66"/>
      <c r="J22" s="83"/>
      <c r="K22" s="157" t="str">
        <f t="shared" si="6"/>
        <v/>
      </c>
      <c r="L22" s="158" t="str">
        <f t="shared" si="1"/>
        <v/>
      </c>
      <c r="M22" s="158">
        <f t="shared" si="2"/>
        <v>0</v>
      </c>
      <c r="N22" s="159" t="str">
        <f t="shared" si="13"/>
        <v/>
      </c>
      <c r="O22" s="160" t="str">
        <f t="shared" si="14"/>
        <v/>
      </c>
      <c r="P22" s="161" t="str">
        <f t="shared" si="15"/>
        <v/>
      </c>
      <c r="Q22" s="160" t="str">
        <f t="shared" si="19"/>
        <v/>
      </c>
      <c r="R22" s="142" t="str">
        <f t="shared" si="7"/>
        <v/>
      </c>
      <c r="S22" s="143" t="str">
        <f t="shared" si="8"/>
        <v/>
      </c>
      <c r="T22" s="143" t="str">
        <f t="shared" si="9"/>
        <v/>
      </c>
      <c r="U22" s="162" t="str">
        <f t="shared" si="20"/>
        <v/>
      </c>
      <c r="V22" s="140" t="str">
        <f>IF(OR(E22&lt;&gt;"",AND(I22&lt;&gt;"",J22&lt;&gt;""))=TRUE,IF(U22="ja","", IF(Q22-S22&lt;=0,"",Q22-S22 )),"")</f>
        <v/>
      </c>
      <c r="W22" s="160" t="str">
        <f t="shared" si="21"/>
        <v/>
      </c>
      <c r="X22" s="160" t="str">
        <f t="shared" si="22"/>
        <v/>
      </c>
      <c r="Y22" s="160" t="str">
        <f t="shared" si="16"/>
        <v/>
      </c>
      <c r="Z22" s="160" t="str">
        <f t="shared" si="23"/>
        <v/>
      </c>
      <c r="AA22" s="150" t="str">
        <f t="shared" si="24"/>
        <v/>
      </c>
      <c r="AB22" s="146">
        <f t="shared" si="4"/>
        <v>0</v>
      </c>
      <c r="AC22" s="151" t="str">
        <f t="shared" si="17"/>
        <v/>
      </c>
      <c r="AD22" s="148" t="str">
        <f t="shared" si="11"/>
        <v/>
      </c>
      <c r="AE22" s="59" t="str">
        <f t="shared" si="0"/>
        <v/>
      </c>
      <c r="AF22" s="59">
        <f t="shared" si="5"/>
        <v>0</v>
      </c>
      <c r="AG22" s="78"/>
    </row>
    <row r="23" spans="1:33" ht="15" thickBot="1" x14ac:dyDescent="0.35">
      <c r="A23" s="73"/>
      <c r="B23" s="63"/>
      <c r="C23" s="65"/>
      <c r="D23" s="134"/>
      <c r="E23" s="120"/>
      <c r="F23" s="124" t="str">
        <f t="shared" si="12"/>
        <v/>
      </c>
      <c r="G23" s="128" t="str">
        <f>IF(AND(C23="",D23=""),IF(AND(I23="",J23=""),"",IF(AND(C23="",D23=""),I23,"fout")),IF(AND(I23="",J23=""),C23,”fout”))</f>
        <v/>
      </c>
      <c r="H23" s="129" t="str">
        <f t="shared" si="18"/>
        <v/>
      </c>
      <c r="I23" s="66"/>
      <c r="J23" s="83"/>
      <c r="K23" s="137" t="str">
        <f t="shared" si="6"/>
        <v/>
      </c>
      <c r="L23" s="138" t="str">
        <f t="shared" si="1"/>
        <v/>
      </c>
      <c r="M23" s="138">
        <f t="shared" si="2"/>
        <v>0</v>
      </c>
      <c r="N23" s="139" t="str">
        <f t="shared" si="13"/>
        <v/>
      </c>
      <c r="O23" s="140" t="str">
        <f t="shared" si="14"/>
        <v/>
      </c>
      <c r="P23" s="141" t="str">
        <f t="shared" si="15"/>
        <v/>
      </c>
      <c r="Q23" s="140" t="str">
        <f t="shared" si="19"/>
        <v/>
      </c>
      <c r="R23" s="142" t="str">
        <f t="shared" si="7"/>
        <v/>
      </c>
      <c r="S23" s="143" t="str">
        <f t="shared" si="8"/>
        <v/>
      </c>
      <c r="T23" s="143" t="str">
        <f t="shared" si="9"/>
        <v/>
      </c>
      <c r="U23" s="144" t="str">
        <f t="shared" si="20"/>
        <v/>
      </c>
      <c r="V23" s="140" t="str">
        <f t="shared" si="10"/>
        <v/>
      </c>
      <c r="W23" s="140" t="str">
        <f t="shared" si="21"/>
        <v/>
      </c>
      <c r="X23" s="140" t="str">
        <f t="shared" si="22"/>
        <v/>
      </c>
      <c r="Y23" s="140" t="str">
        <f t="shared" si="16"/>
        <v/>
      </c>
      <c r="Z23" s="140" t="str">
        <f t="shared" si="23"/>
        <v/>
      </c>
      <c r="AA23" s="150" t="str">
        <f t="shared" si="24"/>
        <v/>
      </c>
      <c r="AB23" s="146">
        <f t="shared" si="4"/>
        <v>0</v>
      </c>
      <c r="AC23" s="151" t="str">
        <f t="shared" si="17"/>
        <v/>
      </c>
      <c r="AD23" s="148" t="str">
        <f t="shared" si="11"/>
        <v/>
      </c>
      <c r="AE23" s="59" t="str">
        <f t="shared" si="0"/>
        <v/>
      </c>
      <c r="AF23" s="59">
        <f t="shared" si="5"/>
        <v>0</v>
      </c>
      <c r="AG23" s="78"/>
    </row>
    <row r="24" spans="1:33" ht="15" thickBot="1" x14ac:dyDescent="0.35">
      <c r="A24" s="73"/>
      <c r="B24" s="63"/>
      <c r="C24" s="65"/>
      <c r="D24" s="134"/>
      <c r="E24" s="120"/>
      <c r="F24" s="124" t="str">
        <f t="shared" si="12"/>
        <v/>
      </c>
      <c r="G24" s="128" t="str">
        <f>IF(AND(C24="",D24=""),IF(AND(I24="",J24=""),"",IF(AND(C24="",D24=""),I24,"fout")),IF(AND(I24="",J24=""),C24,”fout”))</f>
        <v/>
      </c>
      <c r="H24" s="129" t="str">
        <f t="shared" si="18"/>
        <v/>
      </c>
      <c r="I24" s="66"/>
      <c r="J24" s="83"/>
      <c r="K24" s="157" t="str">
        <f t="shared" si="6"/>
        <v/>
      </c>
      <c r="L24" s="158" t="str">
        <f t="shared" si="1"/>
        <v/>
      </c>
      <c r="M24" s="158">
        <f t="shared" si="2"/>
        <v>0</v>
      </c>
      <c r="N24" s="159" t="str">
        <f t="shared" si="13"/>
        <v/>
      </c>
      <c r="O24" s="160" t="str">
        <f t="shared" si="14"/>
        <v/>
      </c>
      <c r="P24" s="161" t="str">
        <f t="shared" si="15"/>
        <v/>
      </c>
      <c r="Q24" s="160" t="str">
        <f t="shared" si="19"/>
        <v/>
      </c>
      <c r="R24" s="142" t="str">
        <f t="shared" si="7"/>
        <v/>
      </c>
      <c r="S24" s="143" t="str">
        <f t="shared" si="8"/>
        <v/>
      </c>
      <c r="T24" s="143" t="str">
        <f t="shared" si="9"/>
        <v/>
      </c>
      <c r="U24" s="162" t="str">
        <f t="shared" si="20"/>
        <v/>
      </c>
      <c r="V24" s="140" t="str">
        <f t="shared" si="10"/>
        <v/>
      </c>
      <c r="W24" s="160" t="str">
        <f t="shared" si="21"/>
        <v/>
      </c>
      <c r="X24" s="160" t="str">
        <f t="shared" si="22"/>
        <v/>
      </c>
      <c r="Y24" s="160" t="str">
        <f t="shared" si="16"/>
        <v/>
      </c>
      <c r="Z24" s="160" t="str">
        <f t="shared" si="23"/>
        <v/>
      </c>
      <c r="AA24" s="150" t="str">
        <f t="shared" si="24"/>
        <v/>
      </c>
      <c r="AB24" s="146">
        <f t="shared" si="4"/>
        <v>0</v>
      </c>
      <c r="AC24" s="151" t="str">
        <f t="shared" si="17"/>
        <v/>
      </c>
      <c r="AD24" s="148" t="str">
        <f t="shared" si="11"/>
        <v/>
      </c>
      <c r="AE24" s="59" t="str">
        <f t="shared" si="0"/>
        <v/>
      </c>
      <c r="AF24" s="59">
        <f t="shared" si="5"/>
        <v>0</v>
      </c>
      <c r="AG24" s="78"/>
    </row>
    <row r="25" spans="1:33" ht="15" thickBot="1" x14ac:dyDescent="0.35">
      <c r="A25" s="73"/>
      <c r="B25" s="63"/>
      <c r="C25" s="65"/>
      <c r="D25" s="134"/>
      <c r="E25" s="120"/>
      <c r="F25" s="124" t="str">
        <f t="shared" si="12"/>
        <v/>
      </c>
      <c r="G25" s="128" t="str">
        <f>IF(AND(C25="",D25=""),IF(AND(I25="",J25=""),"",IF(AND(C25="",D25=""),I25,"fout")),IF(AND(I25="",J25=""),C25,”fout”))</f>
        <v/>
      </c>
      <c r="H25" s="129" t="str">
        <f t="shared" si="18"/>
        <v/>
      </c>
      <c r="I25" s="66"/>
      <c r="J25" s="83"/>
      <c r="K25" s="137" t="str">
        <f t="shared" si="6"/>
        <v/>
      </c>
      <c r="L25" s="138" t="str">
        <f t="shared" si="1"/>
        <v/>
      </c>
      <c r="M25" s="138">
        <f t="shared" si="2"/>
        <v>0</v>
      </c>
      <c r="N25" s="139" t="str">
        <f t="shared" si="13"/>
        <v/>
      </c>
      <c r="O25" s="140" t="str">
        <f t="shared" si="14"/>
        <v/>
      </c>
      <c r="P25" s="141" t="str">
        <f t="shared" si="15"/>
        <v/>
      </c>
      <c r="Q25" s="140" t="str">
        <f t="shared" si="19"/>
        <v/>
      </c>
      <c r="R25" s="142" t="str">
        <f t="shared" si="7"/>
        <v/>
      </c>
      <c r="S25" s="143" t="str">
        <f t="shared" si="8"/>
        <v/>
      </c>
      <c r="T25" s="143" t="str">
        <f t="shared" si="9"/>
        <v/>
      </c>
      <c r="U25" s="144" t="str">
        <f t="shared" si="20"/>
        <v/>
      </c>
      <c r="V25" s="140" t="str">
        <f t="shared" si="10"/>
        <v/>
      </c>
      <c r="W25" s="140" t="str">
        <f t="shared" si="21"/>
        <v/>
      </c>
      <c r="X25" s="140" t="str">
        <f t="shared" si="22"/>
        <v/>
      </c>
      <c r="Y25" s="140" t="str">
        <f t="shared" si="16"/>
        <v/>
      </c>
      <c r="Z25" s="140" t="str">
        <f t="shared" si="23"/>
        <v/>
      </c>
      <c r="AA25" s="150" t="str">
        <f t="shared" si="24"/>
        <v/>
      </c>
      <c r="AB25" s="146">
        <f t="shared" si="4"/>
        <v>0</v>
      </c>
      <c r="AC25" s="151" t="str">
        <f t="shared" si="17"/>
        <v/>
      </c>
      <c r="AD25" s="148" t="str">
        <f t="shared" si="11"/>
        <v/>
      </c>
      <c r="AE25" s="59" t="str">
        <f t="shared" si="0"/>
        <v/>
      </c>
      <c r="AF25" s="59">
        <f t="shared" si="5"/>
        <v>0</v>
      </c>
      <c r="AG25" s="78"/>
    </row>
    <row r="26" spans="1:33" ht="15" thickBot="1" x14ac:dyDescent="0.35">
      <c r="A26" s="73"/>
      <c r="B26" s="63"/>
      <c r="C26" s="65"/>
      <c r="D26" s="134"/>
      <c r="E26" s="120"/>
      <c r="F26" s="124" t="str">
        <f t="shared" si="12"/>
        <v/>
      </c>
      <c r="G26" s="128" t="str">
        <f>IF(AND(C26="",D26=""),IF(AND(I26="",J26=""),"",IF(AND(C26="",D26=""),I26,"fout")),IF(AND(I26="",J26=""),C26,”fout”))</f>
        <v/>
      </c>
      <c r="H26" s="129" t="str">
        <f t="shared" si="18"/>
        <v/>
      </c>
      <c r="I26" s="66"/>
      <c r="J26" s="83"/>
      <c r="K26" s="157" t="str">
        <f t="shared" si="6"/>
        <v/>
      </c>
      <c r="L26" s="158" t="str">
        <f t="shared" si="1"/>
        <v/>
      </c>
      <c r="M26" s="158">
        <f t="shared" si="2"/>
        <v>0</v>
      </c>
      <c r="N26" s="159" t="str">
        <f t="shared" si="13"/>
        <v/>
      </c>
      <c r="O26" s="160" t="str">
        <f t="shared" si="14"/>
        <v/>
      </c>
      <c r="P26" s="161" t="str">
        <f t="shared" si="15"/>
        <v/>
      </c>
      <c r="Q26" s="160" t="str">
        <f t="shared" si="19"/>
        <v/>
      </c>
      <c r="R26" s="142" t="str">
        <f t="shared" si="7"/>
        <v/>
      </c>
      <c r="S26" s="143" t="str">
        <f t="shared" si="8"/>
        <v/>
      </c>
      <c r="T26" s="143" t="str">
        <f t="shared" si="9"/>
        <v/>
      </c>
      <c r="U26" s="162" t="str">
        <f t="shared" si="20"/>
        <v/>
      </c>
      <c r="V26" s="140" t="str">
        <f t="shared" si="10"/>
        <v/>
      </c>
      <c r="W26" s="160" t="str">
        <f t="shared" si="21"/>
        <v/>
      </c>
      <c r="X26" s="160" t="str">
        <f t="shared" si="22"/>
        <v/>
      </c>
      <c r="Y26" s="160" t="str">
        <f t="shared" si="16"/>
        <v/>
      </c>
      <c r="Z26" s="160" t="str">
        <f t="shared" si="23"/>
        <v/>
      </c>
      <c r="AA26" s="150" t="str">
        <f t="shared" si="24"/>
        <v/>
      </c>
      <c r="AB26" s="146">
        <f t="shared" si="4"/>
        <v>0</v>
      </c>
      <c r="AC26" s="151" t="str">
        <f t="shared" si="17"/>
        <v/>
      </c>
      <c r="AD26" s="148" t="str">
        <f t="shared" si="11"/>
        <v/>
      </c>
      <c r="AE26" s="59" t="str">
        <f t="shared" si="0"/>
        <v/>
      </c>
      <c r="AF26" s="59">
        <f t="shared" si="5"/>
        <v>0</v>
      </c>
      <c r="AG26" s="78"/>
    </row>
    <row r="27" spans="1:33" ht="15" thickBot="1" x14ac:dyDescent="0.35">
      <c r="A27" s="73"/>
      <c r="B27" s="63"/>
      <c r="C27" s="65"/>
      <c r="D27" s="134"/>
      <c r="E27" s="120"/>
      <c r="F27" s="124" t="str">
        <f t="shared" si="12"/>
        <v/>
      </c>
      <c r="G27" s="128" t="str">
        <f>IF(AND(C27="",D27=""),IF(AND(I27="",J27=""),"",IF(AND(C27="",D27=""),I27,"fout")),IF(AND(I27="",J27=""),C27,”fout”))</f>
        <v/>
      </c>
      <c r="H27" s="129" t="str">
        <f t="shared" si="18"/>
        <v/>
      </c>
      <c r="I27" s="66"/>
      <c r="J27" s="83"/>
      <c r="K27" s="137" t="str">
        <f t="shared" si="6"/>
        <v/>
      </c>
      <c r="L27" s="138" t="str">
        <f t="shared" si="1"/>
        <v/>
      </c>
      <c r="M27" s="138">
        <f t="shared" si="2"/>
        <v>0</v>
      </c>
      <c r="N27" s="139" t="str">
        <f t="shared" si="13"/>
        <v/>
      </c>
      <c r="O27" s="140" t="str">
        <f t="shared" si="14"/>
        <v/>
      </c>
      <c r="P27" s="141" t="str">
        <f t="shared" si="15"/>
        <v/>
      </c>
      <c r="Q27" s="140" t="str">
        <f t="shared" si="19"/>
        <v/>
      </c>
      <c r="R27" s="142" t="str">
        <f t="shared" si="7"/>
        <v/>
      </c>
      <c r="S27" s="143" t="str">
        <f t="shared" si="8"/>
        <v/>
      </c>
      <c r="T27" s="143" t="str">
        <f t="shared" si="9"/>
        <v/>
      </c>
      <c r="U27" s="144" t="str">
        <f t="shared" si="20"/>
        <v/>
      </c>
      <c r="V27" s="140" t="str">
        <f t="shared" si="10"/>
        <v/>
      </c>
      <c r="W27" s="140" t="str">
        <f t="shared" si="21"/>
        <v/>
      </c>
      <c r="X27" s="140" t="str">
        <f t="shared" si="22"/>
        <v/>
      </c>
      <c r="Y27" s="140" t="str">
        <f t="shared" si="16"/>
        <v/>
      </c>
      <c r="Z27" s="140" t="str">
        <f t="shared" si="23"/>
        <v/>
      </c>
      <c r="AA27" s="150" t="str">
        <f t="shared" si="24"/>
        <v/>
      </c>
      <c r="AB27" s="146">
        <f t="shared" si="4"/>
        <v>0</v>
      </c>
      <c r="AC27" s="151" t="str">
        <f t="shared" si="17"/>
        <v/>
      </c>
      <c r="AD27" s="148" t="str">
        <f t="shared" si="11"/>
        <v/>
      </c>
      <c r="AE27" s="59" t="str">
        <f t="shared" si="0"/>
        <v/>
      </c>
      <c r="AF27" s="59">
        <f t="shared" si="5"/>
        <v>0</v>
      </c>
      <c r="AG27" s="78"/>
    </row>
    <row r="28" spans="1:33" ht="15" thickBot="1" x14ac:dyDescent="0.35">
      <c r="A28" s="73"/>
      <c r="B28" s="63"/>
      <c r="C28" s="65"/>
      <c r="D28" s="134"/>
      <c r="E28" s="120"/>
      <c r="F28" s="124" t="str">
        <f t="shared" si="12"/>
        <v/>
      </c>
      <c r="G28" s="128" t="str">
        <f>IF(AND(C28="",D28=""),IF(AND(I28="",J28=""),"",IF(AND(C28="",D28=""),I28,"fout")),IF(AND(I28="",J28=""),C28,”fout”))</f>
        <v/>
      </c>
      <c r="H28" s="129" t="str">
        <f t="shared" si="18"/>
        <v/>
      </c>
      <c r="I28" s="66"/>
      <c r="J28" s="83"/>
      <c r="K28" s="157" t="str">
        <f t="shared" si="6"/>
        <v/>
      </c>
      <c r="L28" s="158" t="str">
        <f t="shared" si="1"/>
        <v/>
      </c>
      <c r="M28" s="158">
        <f t="shared" si="2"/>
        <v>0</v>
      </c>
      <c r="N28" s="159" t="str">
        <f t="shared" si="13"/>
        <v/>
      </c>
      <c r="O28" s="160" t="str">
        <f t="shared" si="14"/>
        <v/>
      </c>
      <c r="P28" s="161" t="str">
        <f t="shared" si="15"/>
        <v/>
      </c>
      <c r="Q28" s="160" t="str">
        <f t="shared" si="19"/>
        <v/>
      </c>
      <c r="R28" s="142" t="str">
        <f t="shared" si="7"/>
        <v/>
      </c>
      <c r="S28" s="143" t="str">
        <f t="shared" si="8"/>
        <v/>
      </c>
      <c r="T28" s="143" t="str">
        <f t="shared" si="9"/>
        <v/>
      </c>
      <c r="U28" s="162" t="str">
        <f t="shared" si="20"/>
        <v/>
      </c>
      <c r="V28" s="140" t="str">
        <f t="shared" si="10"/>
        <v/>
      </c>
      <c r="W28" s="160" t="str">
        <f t="shared" si="21"/>
        <v/>
      </c>
      <c r="X28" s="160" t="str">
        <f t="shared" si="22"/>
        <v/>
      </c>
      <c r="Y28" s="160" t="str">
        <f t="shared" si="16"/>
        <v/>
      </c>
      <c r="Z28" s="160" t="str">
        <f t="shared" si="23"/>
        <v/>
      </c>
      <c r="AA28" s="150" t="str">
        <f t="shared" si="24"/>
        <v/>
      </c>
      <c r="AB28" s="146">
        <f t="shared" si="4"/>
        <v>0</v>
      </c>
      <c r="AC28" s="151" t="str">
        <f t="shared" si="17"/>
        <v/>
      </c>
      <c r="AD28" s="148" t="str">
        <f t="shared" si="11"/>
        <v/>
      </c>
      <c r="AE28" s="59" t="str">
        <f t="shared" si="0"/>
        <v/>
      </c>
      <c r="AF28" s="59">
        <f t="shared" si="5"/>
        <v>0</v>
      </c>
      <c r="AG28" s="78"/>
    </row>
    <row r="29" spans="1:33" ht="15" thickBot="1" x14ac:dyDescent="0.35">
      <c r="A29" s="73"/>
      <c r="B29" s="63"/>
      <c r="C29" s="65"/>
      <c r="D29" s="134"/>
      <c r="E29" s="120"/>
      <c r="F29" s="124" t="str">
        <f t="shared" si="12"/>
        <v/>
      </c>
      <c r="G29" s="128" t="str">
        <f>IF(AND(C29="",D29=""),IF(AND(I29="",J29=""),"",IF(AND(C29="",D29=""),I29,"fout")),IF(AND(I29="",J29=""),C29,”fout”))</f>
        <v/>
      </c>
      <c r="H29" s="129" t="str">
        <f t="shared" si="18"/>
        <v/>
      </c>
      <c r="I29" s="66"/>
      <c r="J29" s="83"/>
      <c r="K29" s="137" t="str">
        <f t="shared" si="6"/>
        <v/>
      </c>
      <c r="L29" s="138" t="str">
        <f t="shared" si="1"/>
        <v/>
      </c>
      <c r="M29" s="138">
        <f t="shared" si="2"/>
        <v>0</v>
      </c>
      <c r="N29" s="139" t="str">
        <f t="shared" si="13"/>
        <v/>
      </c>
      <c r="O29" s="140" t="str">
        <f t="shared" si="14"/>
        <v/>
      </c>
      <c r="P29" s="141" t="str">
        <f t="shared" si="15"/>
        <v/>
      </c>
      <c r="Q29" s="140" t="str">
        <f t="shared" si="19"/>
        <v/>
      </c>
      <c r="R29" s="142" t="str">
        <f t="shared" si="7"/>
        <v/>
      </c>
      <c r="S29" s="143" t="str">
        <f t="shared" si="8"/>
        <v/>
      </c>
      <c r="T29" s="143" t="str">
        <f t="shared" si="9"/>
        <v/>
      </c>
      <c r="U29" s="144" t="str">
        <f t="shared" si="20"/>
        <v/>
      </c>
      <c r="V29" s="140" t="str">
        <f t="shared" si="10"/>
        <v/>
      </c>
      <c r="W29" s="140" t="str">
        <f t="shared" si="21"/>
        <v/>
      </c>
      <c r="X29" s="140" t="str">
        <f t="shared" si="22"/>
        <v/>
      </c>
      <c r="Y29" s="140" t="str">
        <f t="shared" si="16"/>
        <v/>
      </c>
      <c r="Z29" s="140" t="str">
        <f t="shared" si="23"/>
        <v/>
      </c>
      <c r="AA29" s="150" t="str">
        <f t="shared" si="24"/>
        <v/>
      </c>
      <c r="AB29" s="146">
        <f t="shared" si="4"/>
        <v>0</v>
      </c>
      <c r="AC29" s="151" t="str">
        <f t="shared" si="17"/>
        <v/>
      </c>
      <c r="AD29" s="148" t="str">
        <f t="shared" si="11"/>
        <v/>
      </c>
      <c r="AE29" s="59" t="str">
        <f t="shared" si="0"/>
        <v/>
      </c>
      <c r="AF29" s="59">
        <f t="shared" si="5"/>
        <v>0</v>
      </c>
      <c r="AG29" s="78"/>
    </row>
    <row r="30" spans="1:33" ht="15" thickBot="1" x14ac:dyDescent="0.35">
      <c r="A30" s="74"/>
      <c r="B30" s="63"/>
      <c r="C30" s="65"/>
      <c r="D30" s="134"/>
      <c r="E30" s="120"/>
      <c r="F30" s="124" t="str">
        <f t="shared" si="12"/>
        <v/>
      </c>
      <c r="G30" s="128" t="str">
        <f>IF(AND(C30="",D30=""),IF(AND(I30="",J30=""),"",IF(AND(C30="",D30=""),I30,"fout")),IF(AND(I30="",J30=""),C30,”fout”))</f>
        <v/>
      </c>
      <c r="H30" s="129" t="str">
        <f t="shared" si="18"/>
        <v/>
      </c>
      <c r="I30" s="66"/>
      <c r="J30" s="83"/>
      <c r="K30" s="157" t="str">
        <f t="shared" si="6"/>
        <v/>
      </c>
      <c r="L30" s="158" t="str">
        <f t="shared" si="1"/>
        <v/>
      </c>
      <c r="M30" s="158">
        <f t="shared" si="2"/>
        <v>0</v>
      </c>
      <c r="N30" s="159" t="str">
        <f t="shared" si="13"/>
        <v/>
      </c>
      <c r="O30" s="160" t="str">
        <f t="shared" si="14"/>
        <v/>
      </c>
      <c r="P30" s="161" t="str">
        <f t="shared" si="15"/>
        <v/>
      </c>
      <c r="Q30" s="160" t="str">
        <f t="shared" si="19"/>
        <v/>
      </c>
      <c r="R30" s="142" t="str">
        <f t="shared" si="7"/>
        <v/>
      </c>
      <c r="S30" s="143" t="str">
        <f t="shared" si="8"/>
        <v/>
      </c>
      <c r="T30" s="143" t="str">
        <f t="shared" si="9"/>
        <v/>
      </c>
      <c r="U30" s="162" t="str">
        <f t="shared" si="20"/>
        <v/>
      </c>
      <c r="V30" s="140" t="str">
        <f t="shared" si="10"/>
        <v/>
      </c>
      <c r="W30" s="160" t="str">
        <f t="shared" si="21"/>
        <v/>
      </c>
      <c r="X30" s="160" t="str">
        <f t="shared" si="22"/>
        <v/>
      </c>
      <c r="Y30" s="160" t="str">
        <f t="shared" si="16"/>
        <v/>
      </c>
      <c r="Z30" s="160" t="str">
        <f t="shared" si="23"/>
        <v/>
      </c>
      <c r="AA30" s="150" t="str">
        <f t="shared" si="24"/>
        <v/>
      </c>
      <c r="AB30" s="146">
        <f t="shared" si="4"/>
        <v>0</v>
      </c>
      <c r="AC30" s="151" t="str">
        <f t="shared" si="17"/>
        <v/>
      </c>
      <c r="AD30" s="148" t="str">
        <f t="shared" si="11"/>
        <v/>
      </c>
      <c r="AE30" s="59" t="str">
        <f t="shared" si="0"/>
        <v/>
      </c>
      <c r="AF30" s="59">
        <f t="shared" si="5"/>
        <v>0</v>
      </c>
      <c r="AG30" s="78"/>
    </row>
    <row r="31" spans="1:33" ht="15" thickBot="1" x14ac:dyDescent="0.35">
      <c r="A31" s="74"/>
      <c r="B31" s="63"/>
      <c r="C31" s="65"/>
      <c r="D31" s="134"/>
      <c r="E31" s="120"/>
      <c r="F31" s="124" t="str">
        <f t="shared" si="12"/>
        <v/>
      </c>
      <c r="G31" s="128" t="str">
        <f>IF(AND(C31="",D31=""),IF(AND(I31="",J31=""),"",IF(AND(C31="",D31=""),I31,"fout")),IF(AND(I31="",J31=""),C31,”fout”))</f>
        <v/>
      </c>
      <c r="H31" s="129" t="str">
        <f t="shared" si="18"/>
        <v/>
      </c>
      <c r="I31" s="66"/>
      <c r="J31" s="83"/>
      <c r="K31" s="137" t="str">
        <f t="shared" si="6"/>
        <v/>
      </c>
      <c r="L31" s="138" t="str">
        <f t="shared" si="1"/>
        <v/>
      </c>
      <c r="M31" s="138">
        <f t="shared" si="2"/>
        <v>0</v>
      </c>
      <c r="N31" s="139" t="str">
        <f t="shared" si="13"/>
        <v/>
      </c>
      <c r="O31" s="140" t="str">
        <f t="shared" si="14"/>
        <v/>
      </c>
      <c r="P31" s="141" t="str">
        <f t="shared" si="15"/>
        <v/>
      </c>
      <c r="Q31" s="140" t="str">
        <f t="shared" si="19"/>
        <v/>
      </c>
      <c r="R31" s="142" t="str">
        <f t="shared" si="7"/>
        <v/>
      </c>
      <c r="S31" s="143" t="str">
        <f t="shared" si="8"/>
        <v/>
      </c>
      <c r="T31" s="143" t="str">
        <f t="shared" si="9"/>
        <v/>
      </c>
      <c r="U31" s="144" t="str">
        <f t="shared" si="20"/>
        <v/>
      </c>
      <c r="V31" s="140" t="str">
        <f t="shared" si="10"/>
        <v/>
      </c>
      <c r="W31" s="140" t="str">
        <f t="shared" si="21"/>
        <v/>
      </c>
      <c r="X31" s="140" t="str">
        <f t="shared" si="22"/>
        <v/>
      </c>
      <c r="Y31" s="140" t="str">
        <f t="shared" si="16"/>
        <v/>
      </c>
      <c r="Z31" s="140" t="str">
        <f t="shared" si="23"/>
        <v/>
      </c>
      <c r="AA31" s="150" t="str">
        <f t="shared" si="24"/>
        <v/>
      </c>
      <c r="AB31" s="146">
        <f t="shared" si="4"/>
        <v>0</v>
      </c>
      <c r="AC31" s="151" t="str">
        <f t="shared" si="17"/>
        <v/>
      </c>
      <c r="AD31" s="148" t="str">
        <f t="shared" si="11"/>
        <v/>
      </c>
      <c r="AE31" s="59" t="str">
        <f t="shared" si="0"/>
        <v/>
      </c>
      <c r="AF31" s="59">
        <f t="shared" si="5"/>
        <v>0</v>
      </c>
      <c r="AG31" s="78"/>
    </row>
    <row r="32" spans="1:33" ht="15" thickBot="1" x14ac:dyDescent="0.35">
      <c r="A32" s="74"/>
      <c r="B32" s="63"/>
      <c r="C32" s="65"/>
      <c r="D32" s="134"/>
      <c r="E32" s="120"/>
      <c r="F32" s="124" t="str">
        <f t="shared" si="12"/>
        <v/>
      </c>
      <c r="G32" s="128" t="str">
        <f>IF(AND(C32="",D32=""),IF(AND(I32="",J32=""),"",IF(AND(C32="",D32=""),I32,"fout")),IF(AND(I32="",J32=""),C32,”fout”))</f>
        <v/>
      </c>
      <c r="H32" s="129" t="str">
        <f t="shared" si="18"/>
        <v/>
      </c>
      <c r="I32" s="66"/>
      <c r="J32" s="83"/>
      <c r="K32" s="157" t="str">
        <f t="shared" si="6"/>
        <v/>
      </c>
      <c r="L32" s="158" t="str">
        <f t="shared" si="1"/>
        <v/>
      </c>
      <c r="M32" s="158">
        <f t="shared" si="2"/>
        <v>0</v>
      </c>
      <c r="N32" s="159" t="str">
        <f t="shared" si="13"/>
        <v/>
      </c>
      <c r="O32" s="160" t="str">
        <f t="shared" si="14"/>
        <v/>
      </c>
      <c r="P32" s="161" t="str">
        <f t="shared" si="15"/>
        <v/>
      </c>
      <c r="Q32" s="160" t="str">
        <f t="shared" si="19"/>
        <v/>
      </c>
      <c r="R32" s="142" t="str">
        <f t="shared" si="7"/>
        <v/>
      </c>
      <c r="S32" s="143" t="str">
        <f t="shared" si="8"/>
        <v/>
      </c>
      <c r="T32" s="143" t="str">
        <f t="shared" si="9"/>
        <v/>
      </c>
      <c r="U32" s="162" t="str">
        <f t="shared" si="20"/>
        <v/>
      </c>
      <c r="V32" s="140" t="str">
        <f t="shared" si="10"/>
        <v/>
      </c>
      <c r="W32" s="160" t="str">
        <f t="shared" si="21"/>
        <v/>
      </c>
      <c r="X32" s="160" t="str">
        <f t="shared" si="22"/>
        <v/>
      </c>
      <c r="Y32" s="160" t="str">
        <f t="shared" si="16"/>
        <v/>
      </c>
      <c r="Z32" s="160" t="str">
        <f t="shared" si="23"/>
        <v/>
      </c>
      <c r="AA32" s="150" t="str">
        <f t="shared" si="24"/>
        <v/>
      </c>
      <c r="AB32" s="146">
        <f t="shared" si="4"/>
        <v>0</v>
      </c>
      <c r="AC32" s="151" t="str">
        <f t="shared" si="17"/>
        <v/>
      </c>
      <c r="AD32" s="148" t="str">
        <f t="shared" si="11"/>
        <v/>
      </c>
      <c r="AE32" s="59" t="str">
        <f t="shared" si="0"/>
        <v/>
      </c>
      <c r="AF32" s="59">
        <f t="shared" si="5"/>
        <v>0</v>
      </c>
      <c r="AG32" s="78"/>
    </row>
    <row r="33" spans="1:33" ht="15" thickBot="1" x14ac:dyDescent="0.35">
      <c r="A33" s="74"/>
      <c r="B33" s="63"/>
      <c r="C33" s="65"/>
      <c r="D33" s="134"/>
      <c r="E33" s="120"/>
      <c r="F33" s="124" t="str">
        <f t="shared" si="12"/>
        <v/>
      </c>
      <c r="G33" s="128" t="str">
        <f>IF(AND(C33="",D33=""),IF(AND(I33="",J33=""),"",IF(AND(C33="",D33=""),I33,"fout")),IF(AND(I33="",J33=""),C33,”fout”))</f>
        <v/>
      </c>
      <c r="H33" s="129" t="str">
        <f t="shared" si="18"/>
        <v/>
      </c>
      <c r="I33" s="66"/>
      <c r="J33" s="83"/>
      <c r="K33" s="137" t="str">
        <f t="shared" si="6"/>
        <v/>
      </c>
      <c r="L33" s="138" t="str">
        <f t="shared" si="1"/>
        <v/>
      </c>
      <c r="M33" s="138">
        <f t="shared" si="2"/>
        <v>0</v>
      </c>
      <c r="N33" s="139" t="str">
        <f t="shared" si="13"/>
        <v/>
      </c>
      <c r="O33" s="140" t="str">
        <f t="shared" si="14"/>
        <v/>
      </c>
      <c r="P33" s="141" t="str">
        <f t="shared" si="15"/>
        <v/>
      </c>
      <c r="Q33" s="140" t="str">
        <f t="shared" si="19"/>
        <v/>
      </c>
      <c r="R33" s="142" t="str">
        <f t="shared" si="7"/>
        <v/>
      </c>
      <c r="S33" s="143" t="str">
        <f t="shared" si="8"/>
        <v/>
      </c>
      <c r="T33" s="143" t="str">
        <f t="shared" si="9"/>
        <v/>
      </c>
      <c r="U33" s="144" t="str">
        <f t="shared" si="20"/>
        <v/>
      </c>
      <c r="V33" s="140" t="str">
        <f t="shared" si="10"/>
        <v/>
      </c>
      <c r="W33" s="140" t="str">
        <f t="shared" si="21"/>
        <v/>
      </c>
      <c r="X33" s="140" t="str">
        <f t="shared" si="22"/>
        <v/>
      </c>
      <c r="Y33" s="140" t="str">
        <f t="shared" si="16"/>
        <v/>
      </c>
      <c r="Z33" s="140" t="str">
        <f t="shared" si="23"/>
        <v/>
      </c>
      <c r="AA33" s="150" t="str">
        <f t="shared" si="24"/>
        <v/>
      </c>
      <c r="AB33" s="146">
        <f t="shared" si="4"/>
        <v>0</v>
      </c>
      <c r="AC33" s="151" t="str">
        <f t="shared" si="17"/>
        <v/>
      </c>
      <c r="AD33" s="148" t="str">
        <f t="shared" si="11"/>
        <v/>
      </c>
      <c r="AE33" s="59" t="str">
        <f t="shared" si="0"/>
        <v/>
      </c>
      <c r="AF33" s="59">
        <f t="shared" si="5"/>
        <v>0</v>
      </c>
      <c r="AG33" s="78"/>
    </row>
    <row r="34" spans="1:33" ht="15" thickBot="1" x14ac:dyDescent="0.35">
      <c r="A34" s="75"/>
      <c r="B34" s="64"/>
      <c r="C34" s="67"/>
      <c r="D34" s="135"/>
      <c r="E34" s="121"/>
      <c r="F34" s="125" t="str">
        <f t="shared" si="12"/>
        <v/>
      </c>
      <c r="G34" s="130" t="str">
        <f>IF(AND(C34="",D34=""),IF(AND(I34="",J34=""),"",IF(AND(C34="",D34=""),I34,"fout")),IF(AND(I34="",J34=""),C34,”fout”))</f>
        <v/>
      </c>
      <c r="H34" s="131" t="str">
        <f t="shared" si="18"/>
        <v/>
      </c>
      <c r="I34" s="68"/>
      <c r="J34" s="84"/>
      <c r="K34" s="137" t="str">
        <f t="shared" si="6"/>
        <v/>
      </c>
      <c r="L34" s="138" t="str">
        <f t="shared" si="1"/>
        <v/>
      </c>
      <c r="M34" s="138">
        <f t="shared" si="2"/>
        <v>0</v>
      </c>
      <c r="N34" s="139" t="str">
        <f t="shared" si="13"/>
        <v/>
      </c>
      <c r="O34" s="140" t="str">
        <f t="shared" si="14"/>
        <v/>
      </c>
      <c r="P34" s="141" t="str">
        <f t="shared" si="15"/>
        <v/>
      </c>
      <c r="Q34" s="140" t="str">
        <f t="shared" si="19"/>
        <v/>
      </c>
      <c r="R34" s="142" t="str">
        <f t="shared" si="7"/>
        <v/>
      </c>
      <c r="S34" s="143" t="str">
        <f t="shared" si="8"/>
        <v/>
      </c>
      <c r="T34" s="143" t="str">
        <f t="shared" si="9"/>
        <v/>
      </c>
      <c r="U34" s="144" t="str">
        <f t="shared" si="20"/>
        <v/>
      </c>
      <c r="V34" s="140" t="str">
        <f t="shared" si="10"/>
        <v/>
      </c>
      <c r="W34" s="140" t="str">
        <f t="shared" si="21"/>
        <v/>
      </c>
      <c r="X34" s="140" t="str">
        <f t="shared" si="22"/>
        <v/>
      </c>
      <c r="Y34" s="140" t="str">
        <f t="shared" si="16"/>
        <v/>
      </c>
      <c r="Z34" s="140" t="str">
        <f t="shared" si="23"/>
        <v/>
      </c>
      <c r="AA34" s="150" t="str">
        <f t="shared" si="24"/>
        <v/>
      </c>
      <c r="AB34" s="146">
        <f t="shared" si="4"/>
        <v>0</v>
      </c>
      <c r="AC34" s="163" t="str">
        <f t="shared" si="17"/>
        <v/>
      </c>
      <c r="AD34" s="164" t="str">
        <f t="shared" si="11"/>
        <v/>
      </c>
      <c r="AE34" s="60" t="str">
        <f t="shared" si="0"/>
        <v/>
      </c>
      <c r="AF34" s="60">
        <f t="shared" si="5"/>
        <v>0</v>
      </c>
      <c r="AG34" s="79"/>
    </row>
  </sheetData>
  <mergeCells count="8">
    <mergeCell ref="C7:D7"/>
    <mergeCell ref="I7:J7"/>
    <mergeCell ref="B1:AD1"/>
    <mergeCell ref="B2:C2"/>
    <mergeCell ref="D2:J2"/>
    <mergeCell ref="B3:C3"/>
    <mergeCell ref="D3:I3"/>
    <mergeCell ref="B4:C4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79FC87DA3344AA3987A5C58A6872A" ma:contentTypeVersion="8" ma:contentTypeDescription="Een nieuw document maken." ma:contentTypeScope="" ma:versionID="5635187868acff860b096cb10163c04c">
  <xsd:schema xmlns:xsd="http://www.w3.org/2001/XMLSchema" xmlns:xs="http://www.w3.org/2001/XMLSchema" xmlns:p="http://schemas.microsoft.com/office/2006/metadata/properties" xmlns:ns2="9447d808-93b7-496d-b79b-388177a7c9b4" xmlns:ns3="2da427da-3dd8-4570-8b52-0e1ce6ad5561" targetNamespace="http://schemas.microsoft.com/office/2006/metadata/properties" ma:root="true" ma:fieldsID="08cca4d529d074c750b9065b35c14ebc" ns2:_="" ns3:_="">
    <xsd:import namespace="9447d808-93b7-496d-b79b-388177a7c9b4"/>
    <xsd:import namespace="2da427da-3dd8-4570-8b52-0e1ce6ad55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7d808-93b7-496d-b79b-388177a7c9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a427da-3dd8-4570-8b52-0e1ce6ad55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DC4FB8-8150-40F4-8D74-1FFC48A76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47d808-93b7-496d-b79b-388177a7c9b4"/>
    <ds:schemaRef ds:uri="2da427da-3dd8-4570-8b52-0e1ce6ad55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6AA54-E3FD-4AFD-B347-46704338BE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683B8D-4E68-4CFA-A934-0C807E55F74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da427da-3dd8-4570-8b52-0e1ce6ad5561"/>
    <ds:schemaRef ds:uri="9447d808-93b7-496d-b79b-388177a7c9b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3</vt:i4>
      </vt:variant>
    </vt:vector>
  </HeadingPairs>
  <TitlesOfParts>
    <vt:vector size="14" baseType="lpstr">
      <vt:lpstr>Deel I</vt:lpstr>
      <vt:lpstr>Deel II</vt:lpstr>
      <vt:lpstr>Deel III</vt:lpstr>
      <vt:lpstr>Deel IV</vt:lpstr>
      <vt:lpstr>Deel V</vt:lpstr>
      <vt:lpstr>Deel VI</vt:lpstr>
      <vt:lpstr>Deel VII</vt:lpstr>
      <vt:lpstr>Deel VIII</vt:lpstr>
      <vt:lpstr>Deel IX</vt:lpstr>
      <vt:lpstr>Deel X</vt:lpstr>
      <vt:lpstr>Deel XI</vt:lpstr>
      <vt:lpstr>data</vt:lpstr>
      <vt:lpstr>schooljaar</vt:lpstr>
      <vt:lpstr>schooljaren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DPO0198</dc:creator>
  <cp:lastModifiedBy>Schouterden, Judith</cp:lastModifiedBy>
  <cp:revision/>
  <dcterms:created xsi:type="dcterms:W3CDTF">2004-12-14T08:56:48Z</dcterms:created>
  <dcterms:modified xsi:type="dcterms:W3CDTF">2023-07-05T09:54:56Z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0x0101002CA79FC87DA3344AA3987A5C58A6872A</vt:lpwstr>
  </property>
</Properties>
</file>